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comments2.xml" ContentType="application/vnd.openxmlformats-officedocument.spreadsheetml.comments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omments3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vgregion-my.sharepoint.com/personal/annda91_vgregion_se/Documents/3.MA ID/Masterdatafilen - uppdatera/Ny Verison Importmall/NY Version/nr 2 - bäst/"/>
    </mc:Choice>
  </mc:AlternateContent>
  <xr:revisionPtr revIDLastSave="764" documentId="8_{6BEE8705-6F92-4AAF-83C4-BD4DBF424631}" xr6:coauthVersionLast="47" xr6:coauthVersionMax="47" xr10:uidLastSave="{B01676CE-614E-4F5C-93E0-CACDBC76A048}"/>
  <bookViews>
    <workbookView xWindow="-28920" yWindow="-120" windowWidth="29040" windowHeight="15720" tabRatio="783" firstSheet="1" activeTab="2" xr2:uid="{26422D95-74F2-41B7-BD5A-6C1A836F7ABC}"/>
  </bookViews>
  <sheets>
    <sheet name="Exempel" sheetId="5" state="hidden" r:id="rId1"/>
    <sheet name="Förklaring av importmall" sheetId="4" r:id="rId2"/>
    <sheet name="Importmall Installationsdata" sheetId="1" r:id="rId3"/>
    <sheet name="Installationsobjekt-MAID" sheetId="3" state="hidden" r:id="rId4"/>
  </sheets>
  <definedNames>
    <definedName name="_BT001" localSheetId="0">#REF!</definedName>
    <definedName name="_BT001">#REF!</definedName>
    <definedName name="_INST">#REF!</definedName>
    <definedName name="_SC1" localSheetId="0">#REF!</definedName>
    <definedName name="_SC1">#REF!</definedName>
    <definedName name="_SC2" localSheetId="0">#REF!</definedName>
    <definedName name="_SC2">#REF!</definedName>
    <definedName name="_SC3" localSheetId="0">#REF!</definedName>
    <definedName name="_SC3">#REF!</definedName>
    <definedName name="_SC4.1" localSheetId="0">#REF!</definedName>
    <definedName name="_SC4.1">#REF!</definedName>
    <definedName name="_SC4.2.1" localSheetId="0">#REF!</definedName>
    <definedName name="_SC4.2.1">#REF!</definedName>
    <definedName name="_SC4.2.3" localSheetId="0">#REF!</definedName>
    <definedName name="_SC4.2.3">#REF!</definedName>
    <definedName name="_SC4.2.4" localSheetId="0">#REF!</definedName>
    <definedName name="_SC4.2.4">#REF!</definedName>
    <definedName name="_SC4.3" localSheetId="0">#REF!</definedName>
    <definedName name="_SC4.3">#REF!</definedName>
    <definedName name="_SC4.5" localSheetId="0">#REF!</definedName>
    <definedName name="_SC4.5">#REF!</definedName>
    <definedName name="_SC4.6" localSheetId="0">#REF!</definedName>
    <definedName name="_SC4.6">#REF!</definedName>
    <definedName name="_SC4.7" localSheetId="0">#REF!</definedName>
    <definedName name="_SC4.7">#REF!</definedName>
    <definedName name="_SC5" localSheetId="0">#REF!</definedName>
    <definedName name="_SC5">#REF!</definedName>
    <definedName name="_SC5.1.1" localSheetId="0">#REF!</definedName>
    <definedName name="_SC5.1.1">#REF!</definedName>
    <definedName name="_SC5.1.2" localSheetId="0">#REF!</definedName>
    <definedName name="_SC5.1.2">#REF!</definedName>
    <definedName name="_SC5.2" localSheetId="0">#REF!</definedName>
    <definedName name="_SC5.2">#REF!</definedName>
    <definedName name="_SC5.5" localSheetId="0">#REF!</definedName>
    <definedName name="_SC5.5">#REF!</definedName>
    <definedName name="_SC5.5.1" localSheetId="0">#REF!</definedName>
    <definedName name="_SC5.5.1">#REF!</definedName>
    <definedName name="_SC5.5.2" localSheetId="0">#REF!</definedName>
    <definedName name="_SC5.5.2">#REF!</definedName>
    <definedName name="_SC6" localSheetId="0">#REF!</definedName>
    <definedName name="_SC6">#REF!</definedName>
    <definedName name="_SC6.2" localSheetId="0">#REF!</definedName>
    <definedName name="_SC6.2">#REF!</definedName>
    <definedName name="_SC7" localSheetId="0">#REF!</definedName>
    <definedName name="_SC7">#REF!</definedName>
    <definedName name="_SC7.1" localSheetId="0">#REF!</definedName>
    <definedName name="_SC7.1">#REF!</definedName>
    <definedName name="_SC7.4" localSheetId="0">#REF!</definedName>
    <definedName name="_SC7.4">#REF!</definedName>
    <definedName name="_SC8.1" localSheetId="0">#REF!</definedName>
    <definedName name="_SC8.1">#REF!</definedName>
    <definedName name="_SC8.5" localSheetId="0">#REF!</definedName>
    <definedName name="_SC8.5">#REF!</definedName>
    <definedName name="_SC8.9" localSheetId="0">#REF!</definedName>
    <definedName name="_SC8.9">#REF!</definedName>
    <definedName name="_SD1" localSheetId="0">#REF!</definedName>
    <definedName name="_SD1">#REF!</definedName>
    <definedName name="_SD2" localSheetId="0">#REF!</definedName>
    <definedName name="_SD2">#REF!</definedName>
    <definedName name="_SD4" localSheetId="0">#REF!</definedName>
    <definedName name="_SD4">#REF!</definedName>
    <definedName name="_SD7" localSheetId="0">#REF!</definedName>
    <definedName name="_SD7">#REF!</definedName>
    <definedName name="_SD8" localSheetId="0">#REF!</definedName>
    <definedName name="_SD8">#REF!</definedName>
    <definedName name="_SF2.2" localSheetId="0">#REF!</definedName>
    <definedName name="_SF2.2">#REF!</definedName>
    <definedName name="_SF8" localSheetId="0">#REF!</definedName>
    <definedName name="_SF8">#REF!</definedName>
    <definedName name="_SG1.2.1" localSheetId="0">#REF!</definedName>
    <definedName name="_SG1.2.1">#REF!</definedName>
    <definedName name="_SG1.2.2" localSheetId="0">#REF!</definedName>
    <definedName name="_SG1.2.2">#REF!</definedName>
    <definedName name="_SG1.2.3" localSheetId="0">#REF!</definedName>
    <definedName name="_SG1.2.3">#REF!</definedName>
    <definedName name="_SG1.2.4" localSheetId="0">#REF!</definedName>
    <definedName name="_SG1.2.4">#REF!</definedName>
    <definedName name="_SG1.4.3" localSheetId="0">#REF!</definedName>
    <definedName name="_SG1.4.3">#REF!</definedName>
    <definedName name="_SG2.2.1" localSheetId="0">#REF!</definedName>
    <definedName name="_SG2.2.1">#REF!</definedName>
    <definedName name="_SG2.2.4" localSheetId="0">#REF!</definedName>
    <definedName name="_SG2.2.4">#REF!</definedName>
    <definedName name="_SG2.2.5" localSheetId="0">#REF!</definedName>
    <definedName name="_SG2.2.5">#REF!</definedName>
    <definedName name="_SG2.2.6" localSheetId="0">#REF!</definedName>
    <definedName name="_SG2.2.6">#REF!</definedName>
    <definedName name="_SG2.2.7" localSheetId="0">#REF!</definedName>
    <definedName name="_SG2.2.7">#REF!</definedName>
    <definedName name="_SG2.2.8" localSheetId="0">#REF!</definedName>
    <definedName name="_SG2.2.8">#REF!</definedName>
    <definedName name="_SG2.2.9" localSheetId="0">#REF!</definedName>
    <definedName name="_SG2.2.9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42" i="3" l="1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349" i="3"/>
  <c r="A350" i="3"/>
  <c r="A351" i="3"/>
  <c r="A352" i="3"/>
  <c r="A353" i="3"/>
  <c r="A354" i="3"/>
  <c r="A355" i="3"/>
  <c r="A356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0" i="3"/>
  <c r="A371" i="3"/>
  <c r="A372" i="3"/>
  <c r="A373" i="3"/>
  <c r="A374" i="3"/>
  <c r="A375" i="3"/>
  <c r="A376" i="3"/>
  <c r="A377" i="3"/>
  <c r="A378" i="3"/>
  <c r="A379" i="3"/>
  <c r="A380" i="3"/>
  <c r="A381" i="3"/>
  <c r="A382" i="3"/>
  <c r="A383" i="3"/>
  <c r="A384" i="3"/>
  <c r="A385" i="3"/>
  <c r="A386" i="3"/>
  <c r="A387" i="3"/>
  <c r="A388" i="3"/>
  <c r="A389" i="3"/>
  <c r="A390" i="3"/>
  <c r="A391" i="3"/>
  <c r="A392" i="3"/>
  <c r="A393" i="3"/>
  <c r="A394" i="3"/>
  <c r="A395" i="3"/>
  <c r="A396" i="3"/>
  <c r="A397" i="3"/>
  <c r="A398" i="3"/>
  <c r="A399" i="3"/>
  <c r="A400" i="3"/>
  <c r="A401" i="3"/>
  <c r="A402" i="3"/>
  <c r="A403" i="3"/>
  <c r="A404" i="3"/>
  <c r="A405" i="3"/>
  <c r="A406" i="3"/>
  <c r="A407" i="3"/>
  <c r="A408" i="3"/>
  <c r="A409" i="3"/>
  <c r="A410" i="3"/>
  <c r="A411" i="3"/>
  <c r="A412" i="3"/>
  <c r="A413" i="3"/>
  <c r="A414" i="3"/>
  <c r="A415" i="3"/>
  <c r="A416" i="3"/>
  <c r="A417" i="3"/>
  <c r="A418" i="3"/>
  <c r="A419" i="3"/>
  <c r="A420" i="3"/>
  <c r="A421" i="3"/>
  <c r="A422" i="3"/>
  <c r="A423" i="3"/>
  <c r="A424" i="3"/>
  <c r="A425" i="3"/>
  <c r="A426" i="3"/>
  <c r="A427" i="3"/>
  <c r="A428" i="3"/>
  <c r="A429" i="3"/>
  <c r="A430" i="3"/>
  <c r="A431" i="3"/>
  <c r="A432" i="3"/>
  <c r="A433" i="3"/>
  <c r="A434" i="3"/>
  <c r="A435" i="3"/>
  <c r="A436" i="3"/>
  <c r="A437" i="3"/>
  <c r="A438" i="3"/>
  <c r="A439" i="3"/>
  <c r="A440" i="3"/>
  <c r="A441" i="3"/>
  <c r="A442" i="3"/>
  <c r="A443" i="3"/>
  <c r="A444" i="3"/>
  <c r="A445" i="3"/>
  <c r="A446" i="3"/>
  <c r="A447" i="3"/>
  <c r="A448" i="3"/>
  <c r="A449" i="3"/>
  <c r="A450" i="3"/>
  <c r="A451" i="3"/>
  <c r="A452" i="3"/>
  <c r="A453" i="3"/>
  <c r="A454" i="3"/>
  <c r="A455" i="3"/>
  <c r="A456" i="3"/>
  <c r="A457" i="3"/>
  <c r="A458" i="3"/>
  <c r="A459" i="3"/>
  <c r="A460" i="3"/>
  <c r="A461" i="3"/>
  <c r="A462" i="3"/>
  <c r="A463" i="3"/>
  <c r="A464" i="3"/>
  <c r="A465" i="3"/>
  <c r="A466" i="3"/>
  <c r="A467" i="3"/>
  <c r="A468" i="3"/>
  <c r="A469" i="3"/>
  <c r="A470" i="3"/>
  <c r="A471" i="3"/>
  <c r="A472" i="3"/>
  <c r="A473" i="3"/>
  <c r="A474" i="3"/>
  <c r="A475" i="3"/>
  <c r="A476" i="3"/>
  <c r="A477" i="3"/>
  <c r="A478" i="3"/>
  <c r="A479" i="3"/>
  <c r="A480" i="3"/>
  <c r="A481" i="3"/>
  <c r="A482" i="3"/>
  <c r="A483" i="3"/>
  <c r="A484" i="3"/>
  <c r="A485" i="3"/>
  <c r="A486" i="3"/>
  <c r="A487" i="3"/>
  <c r="A488" i="3"/>
  <c r="A489" i="3"/>
  <c r="A490" i="3"/>
  <c r="A491" i="3"/>
  <c r="A492" i="3"/>
  <c r="E7" i="5" l="1"/>
  <c r="D14" i="1"/>
  <c r="D4" i="1"/>
  <c r="E7" i="1"/>
  <c r="E6" i="1"/>
  <c r="E11" i="1"/>
  <c r="E10" i="1"/>
  <c r="E8" i="1"/>
  <c r="E5" i="1"/>
  <c r="D7" i="5"/>
  <c r="E9" i="1"/>
  <c r="E4" i="1"/>
  <c r="D18" i="1"/>
  <c r="E4" i="5"/>
  <c r="D15" i="1"/>
  <c r="D4" i="5"/>
  <c r="E11" i="5"/>
  <c r="E18" i="1"/>
  <c r="E17" i="1"/>
  <c r="D10" i="1"/>
  <c r="D13" i="1"/>
  <c r="D5" i="5"/>
  <c r="D11" i="1"/>
  <c r="E16" i="1"/>
  <c r="D9" i="1"/>
  <c r="E15" i="1"/>
  <c r="D8" i="1"/>
  <c r="D16" i="1"/>
  <c r="E5" i="5"/>
  <c r="D12" i="1"/>
  <c r="E14" i="1"/>
  <c r="D7" i="1"/>
  <c r="D17" i="1"/>
  <c r="D10" i="5"/>
  <c r="E13" i="1"/>
  <c r="D6" i="1"/>
  <c r="E6" i="5"/>
  <c r="E12" i="1"/>
  <c r="D5" i="1"/>
  <c r="D6" i="5"/>
  <c r="E8" i="5"/>
  <c r="D8" i="5"/>
  <c r="E9" i="5"/>
  <c r="D9" i="5"/>
  <c r="D12" i="5"/>
  <c r="E12" i="5"/>
  <c r="D11" i="5"/>
  <c r="E10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Annsofi Uddh</author>
  </authors>
  <commentList>
    <comment ref="C3" authorId="0" shapeId="0" xr:uid="{EFFD647C-84C9-47ED-A396-BD95754B3DDC}">
      <text>
        <r>
          <rPr>
            <sz val="9"/>
            <color indexed="81"/>
            <rFont val="Tahoma"/>
            <family val="2"/>
          </rPr>
          <t>Välj eller sök i listan för godkända benämningar och typ.</t>
        </r>
      </text>
    </comment>
    <comment ref="D3" authorId="0" shapeId="0" xr:uid="{048F37BF-FD5E-4637-B2D7-911720B3C656}">
      <text>
        <r>
          <rPr>
            <b/>
            <sz val="9"/>
            <color indexed="81"/>
            <rFont val="Tahoma"/>
            <family val="2"/>
          </rPr>
          <t>Inst.benämning:</t>
        </r>
        <r>
          <rPr>
            <sz val="9"/>
            <color indexed="81"/>
            <rFont val="Tahoma"/>
            <family val="2"/>
          </rPr>
          <t xml:space="preserve">
Fylls i automatiskt</t>
        </r>
      </text>
    </comment>
    <comment ref="E3" authorId="0" shapeId="0" xr:uid="{348EE2AD-7115-4A37-A124-CA1F1905AED9}">
      <text>
        <r>
          <rPr>
            <b/>
            <sz val="9"/>
            <color indexed="81"/>
            <rFont val="Tahoma"/>
            <family val="2"/>
          </rPr>
          <t>Inst.typ:</t>
        </r>
        <r>
          <rPr>
            <sz val="9"/>
            <color indexed="81"/>
            <rFont val="Tahoma"/>
            <family val="2"/>
          </rPr>
          <t xml:space="preserve">
Fylls i automatiskt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Annsofi Uddh</author>
  </authors>
  <commentList>
    <comment ref="C3" authorId="0" shapeId="0" xr:uid="{E302AF99-7BFD-4D8F-AD9E-F138995AFEEB}">
      <text>
        <r>
          <rPr>
            <sz val="9"/>
            <color indexed="81"/>
            <rFont val="Tahoma"/>
            <family val="2"/>
          </rPr>
          <t>Välj eller sök i listan för godkända benämningar och typ.</t>
        </r>
      </text>
    </comment>
    <comment ref="D3" authorId="0" shapeId="0" xr:uid="{D404CFD1-5E39-40BB-8E66-9B6526E8959B}">
      <text>
        <r>
          <rPr>
            <b/>
            <sz val="9"/>
            <color indexed="81"/>
            <rFont val="Tahoma"/>
            <family val="2"/>
          </rPr>
          <t>Inst.benämning:</t>
        </r>
        <r>
          <rPr>
            <sz val="9"/>
            <color indexed="81"/>
            <rFont val="Tahoma"/>
            <family val="2"/>
          </rPr>
          <t xml:space="preserve">
Fylls i automatiskt, från val i kloumn C</t>
        </r>
      </text>
    </comment>
    <comment ref="E3" authorId="0" shapeId="0" xr:uid="{979D2B30-7897-42F0-B8B5-4C418AD6A25B}">
      <text>
        <r>
          <rPr>
            <b/>
            <sz val="9"/>
            <color indexed="81"/>
            <rFont val="Tahoma"/>
            <family val="2"/>
          </rPr>
          <t>Inst.typ:</t>
        </r>
        <r>
          <rPr>
            <sz val="9"/>
            <color indexed="81"/>
            <rFont val="Tahoma"/>
            <family val="2"/>
          </rPr>
          <t xml:space="preserve">
Fylls i automatiskt, från val i kloumn C</t>
        </r>
      </text>
    </comment>
    <comment ref="G3" authorId="0" shapeId="0" xr:uid="{472C0E44-A65A-4689-A6B3-FF1326F8F8AC}">
      <text>
        <r>
          <rPr>
            <b/>
            <sz val="9"/>
            <color indexed="81"/>
            <rFont val="Tahoma"/>
            <family val="2"/>
          </rPr>
          <t>Enhet:</t>
        </r>
        <r>
          <rPr>
            <sz val="9"/>
            <color indexed="81"/>
            <rFont val="Tahoma"/>
            <family val="2"/>
          </rPr>
          <t xml:space="preserve">
Väljs från Lista</t>
        </r>
      </text>
    </comment>
    <comment ref="O3" authorId="0" shapeId="0" xr:uid="{C205B963-EEFB-49F8-B913-6CDF17086E7A}">
      <text>
        <r>
          <rPr>
            <b/>
            <sz val="9"/>
            <color indexed="81"/>
            <rFont val="Tahoma"/>
            <family val="2"/>
          </rPr>
          <t>Förvaltning</t>
        </r>
        <r>
          <rPr>
            <sz val="9"/>
            <color indexed="81"/>
            <rFont val="Tahoma"/>
            <family val="2"/>
          </rPr>
          <t xml:space="preserve">
Väljs från Lista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tc={600BA9DE-6853-47FE-815C-AEE5BE794990}</author>
  </authors>
  <commentList>
    <comment ref="B2" authorId="0" shapeId="0" xr:uid="{600BA9DE-6853-47FE-815C-AEE5BE794990}">
      <text>
        <t>[Trådad kommentar]
I din version av Excel kan du läsa den här trådade kommentaren, men eventuella ändringar i den tas bort om filen öppnas i en senare version av Excel. Läs mer: https://go.microsoft.com/fwlink/?linkid=870924
Kommentar:
    Skriv in vid upprättande av datum</t>
      </text>
    </comment>
  </commentList>
</comments>
</file>

<file path=xl/sharedStrings.xml><?xml version="1.0" encoding="utf-8"?>
<sst xmlns="http://schemas.openxmlformats.org/spreadsheetml/2006/main" count="1112" uniqueCount="576">
  <si>
    <t>GUID</t>
  </si>
  <si>
    <t>Installation</t>
  </si>
  <si>
    <t>Välj Installationsobjekt i Listan</t>
  </si>
  <si>
    <t>Inst. typ</t>
  </si>
  <si>
    <t>Inst. benämning</t>
  </si>
  <si>
    <t>Mängd</t>
  </si>
  <si>
    <t>Enhet</t>
  </si>
  <si>
    <t>Urspr. inst. år</t>
  </si>
  <si>
    <t>Inst. år</t>
  </si>
  <si>
    <t>Garantidatum t.o.m.</t>
  </si>
  <si>
    <t>Förv. obj</t>
  </si>
  <si>
    <t>Byggnad</t>
  </si>
  <si>
    <t>Plan</t>
  </si>
  <si>
    <t>Rum</t>
  </si>
  <si>
    <t>Förvaltning</t>
  </si>
  <si>
    <t>Detaljspecifikation</t>
  </si>
  <si>
    <t>Objektbeskrivning</t>
  </si>
  <si>
    <t>Giltig till</t>
  </si>
  <si>
    <t>Placering</t>
  </si>
  <si>
    <r>
      <t xml:space="preserve">Exempel: </t>
    </r>
    <r>
      <rPr>
        <i/>
        <sz val="11"/>
        <rFont val="Calibri"/>
        <family val="2"/>
        <scheme val="minor"/>
      </rPr>
      <t>441301-02-AS2</t>
    </r>
  </si>
  <si>
    <t>SC1 -Apparatskåp</t>
  </si>
  <si>
    <t>st</t>
  </si>
  <si>
    <t>2025</t>
  </si>
  <si>
    <t>4410</t>
  </si>
  <si>
    <t>441301</t>
  </si>
  <si>
    <t>02</t>
  </si>
  <si>
    <t>B-2143</t>
  </si>
  <si>
    <t>VF</t>
  </si>
  <si>
    <r>
      <t xml:space="preserve">Exempel: </t>
    </r>
    <r>
      <rPr>
        <i/>
        <sz val="11"/>
        <rFont val="Calibri"/>
        <family val="2"/>
        <scheme val="minor"/>
      </rPr>
      <t>441301-02-AS2-DDC1</t>
    </r>
  </si>
  <si>
    <t>SC1 -DDC</t>
  </si>
  <si>
    <t xml:space="preserve">SC1_DDC </t>
  </si>
  <si>
    <r>
      <t xml:space="preserve">Exempel: </t>
    </r>
    <r>
      <rPr>
        <i/>
        <sz val="11"/>
        <rFont val="Calibri"/>
        <family val="2"/>
        <scheme val="minor"/>
      </rPr>
      <t>441301-02-Golv och matta</t>
    </r>
  </si>
  <si>
    <t>SC3 -Golv och matta</t>
  </si>
  <si>
    <t>m2</t>
  </si>
  <si>
    <r>
      <t xml:space="preserve">Exempel: </t>
    </r>
    <r>
      <rPr>
        <i/>
        <sz val="11"/>
        <rFont val="Calibri"/>
        <family val="2"/>
        <scheme val="minor"/>
      </rPr>
      <t>441301-02-FA1</t>
    </r>
  </si>
  <si>
    <t>SC4.1 -Fettavskiljare utvändigt</t>
  </si>
  <si>
    <r>
      <t xml:space="preserve">Exempel: </t>
    </r>
    <r>
      <rPr>
        <i/>
        <sz val="11"/>
        <rFont val="Calibri"/>
        <family val="2"/>
        <scheme val="minor"/>
      </rPr>
      <t>441301-LBA-101</t>
    </r>
  </si>
  <si>
    <t>SC4.7 -Luftbehandlingsaggregat</t>
  </si>
  <si>
    <r>
      <t xml:space="preserve">Exempel: </t>
    </r>
    <r>
      <rPr>
        <i/>
        <sz val="11"/>
        <rFont val="Calibri"/>
        <family val="2"/>
        <scheme val="minor"/>
      </rPr>
      <t>441301-6461.4413.02.2143.1000</t>
    </r>
  </si>
  <si>
    <t>SG1.2.1 -Brandlarmscentral</t>
  </si>
  <si>
    <t>Följ &gt;&gt;</t>
  </si>
  <si>
    <t>Masterdata för fastighetsinformation, bilaga 1 Installationsdata</t>
  </si>
  <si>
    <t>• Förklaring användning av kolumn C "Välj Installationsobjekt i Listan" för automatisk ifyllning av Inst.typ och Inst.benämning</t>
  </si>
  <si>
    <t>• Kolumn C "Välj Installationsobjekt i Listan" hämtar rätt värden enligt Masterdata för fastighetsinformation, bilaga 1 Installationsdata.
   Med hjälp av dataverifering från dolt blad med namn Installationsobjekt-MAID.</t>
  </si>
  <si>
    <t>• Kolumn D "Inst.typ" har en formel som är: =OMFEL(LETARAD(C4;'Installationsobjekt-MAID'!$A$4:$C$400;3;FALSKT);"")</t>
  </si>
  <si>
    <t>• Kolumn E "Inst.benämning" har en formel som är: Kolumn Inst.typ har en formel som är: =OMFEL(LETARAD(C4;'Installationsobjekt-MAID'!$A$4:$C$400;2;FALSKT);"")</t>
  </si>
  <si>
    <t>• Kolumn G, "Enhet" visar lista med aktuella värden enligt Masterdata för fastighetsinformation, bilaga 1 Installationsdata, använder dataverifering från dolt blad med namn 
   Installationsobjekt-MAID.  Följ Masterdata för fastighetsinformation, bilaga 1 Installationsdata för att göra rätt val.</t>
  </si>
  <si>
    <t>• Kolumn O, "Förvaltning" visar lista med aktuella värden enligt Masterdata för fastighetsinformation, bilaga 1 Installationsdata, använder dataverifering från dolt blad med namn Installationsobjekt-MAID. Följ Masterdata för  fastighetsinformation, bilaga 1 Installationsdata för att göra rätt val.</t>
  </si>
  <si>
    <t>ExportList</t>
  </si>
  <si>
    <t>3040100.1</t>
  </si>
  <si>
    <t>3040100.20</t>
  </si>
  <si>
    <t>3040100.101</t>
  </si>
  <si>
    <t>3040100.21</t>
  </si>
  <si>
    <t>3040100.353</t>
  </si>
  <si>
    <t>3040100.148</t>
  </si>
  <si>
    <t>3040100.127</t>
  </si>
  <si>
    <t>3040100.114</t>
  </si>
  <si>
    <t>3040100.115</t>
  </si>
  <si>
    <t>3040100.31</t>
  </si>
  <si>
    <t>3040100.37</t>
  </si>
  <si>
    <t>3040100.43</t>
  </si>
  <si>
    <t>3040100.46</t>
  </si>
  <si>
    <t>3040100.147</t>
  </si>
  <si>
    <t>3040100.167</t>
  </si>
  <si>
    <t>3040100.191</t>
  </si>
  <si>
    <t>3040100.14</t>
  </si>
  <si>
    <t>3040100.106</t>
  </si>
  <si>
    <t>KOPIA - Masterdata för fastighetsinformation bilaga 1 - Flik Installationsobjekt</t>
  </si>
  <si>
    <t>Version 5 (2026-XX-XX)</t>
  </si>
  <si>
    <t>Sammanfoga</t>
  </si>
  <si>
    <t>Styr- och övervakningssystem</t>
  </si>
  <si>
    <t>SC1</t>
  </si>
  <si>
    <t>Apparatskåp</t>
  </si>
  <si>
    <t>m</t>
  </si>
  <si>
    <t>BT</t>
  </si>
  <si>
    <t>DDC</t>
  </si>
  <si>
    <t>RNS</t>
  </si>
  <si>
    <t>HMI</t>
  </si>
  <si>
    <t>VF-KUND</t>
  </si>
  <si>
    <t>Gateway</t>
  </si>
  <si>
    <t>Givare</t>
  </si>
  <si>
    <t>Byggnad utvändigt</t>
  </si>
  <si>
    <t>SC2</t>
  </si>
  <si>
    <t>Fasad</t>
  </si>
  <si>
    <t>Fönster</t>
  </si>
  <si>
    <t>Yttertak</t>
  </si>
  <si>
    <t>Solskydd och mörkläggning utvändigt</t>
  </si>
  <si>
    <t>Takbrunn</t>
  </si>
  <si>
    <t>Entré, port m.m.</t>
  </si>
  <si>
    <t>SC2.3</t>
  </si>
  <si>
    <t>Maskindriven port</t>
  </si>
  <si>
    <t>SC2.3.4</t>
  </si>
  <si>
    <t>Byggnad invändigt</t>
  </si>
  <si>
    <t>SC3</t>
  </si>
  <si>
    <t>Golv och matta</t>
  </si>
  <si>
    <t>Undertak</t>
  </si>
  <si>
    <t>Solskydd och mörkläggning invändigt</t>
  </si>
  <si>
    <t>Tvättkarusell</t>
  </si>
  <si>
    <t>Kök</t>
  </si>
  <si>
    <t>Vitvara fastighet</t>
  </si>
  <si>
    <t>Sopsäckväxlare</t>
  </si>
  <si>
    <t>Kärltvätt</t>
  </si>
  <si>
    <t>Innerdörr</t>
  </si>
  <si>
    <t>SC3.5</t>
  </si>
  <si>
    <t>Spillvattensystem utvändigt</t>
  </si>
  <si>
    <t>SC4.1</t>
  </si>
  <si>
    <t>Spillvattenpump utvändigt</t>
  </si>
  <si>
    <t>Fettavskiljare utvändigt</t>
  </si>
  <si>
    <t>Dagvattensystem utvändigt</t>
  </si>
  <si>
    <t>Dräneringspump</t>
  </si>
  <si>
    <t>Oljeavskiljare utvändigt</t>
  </si>
  <si>
    <t>Kallvattensystem</t>
  </si>
  <si>
    <t>SC4.2.1</t>
  </si>
  <si>
    <t>Reservvattenanläggning</t>
  </si>
  <si>
    <t>Hydrofor</t>
  </si>
  <si>
    <t>Tryckstegringspump</t>
  </si>
  <si>
    <t>Vattenmätare</t>
  </si>
  <si>
    <t>Återströmningsskydd</t>
  </si>
  <si>
    <t>Ögondusch/nöddusch</t>
  </si>
  <si>
    <t>UV-lampa</t>
  </si>
  <si>
    <t>Varmvattensystem (inkl. VVC)</t>
  </si>
  <si>
    <t>Varmvattenberedare</t>
  </si>
  <si>
    <t>Värmeväxlare</t>
  </si>
  <si>
    <t>Värmemängdsmätare</t>
  </si>
  <si>
    <t>Tryckluftssystem</t>
  </si>
  <si>
    <t>SC4.2.3</t>
  </si>
  <si>
    <t>Luftbehållare teknisk luft</t>
  </si>
  <si>
    <t>Tank LIN (flytande nitrogen)</t>
  </si>
  <si>
    <t>Drifttryckregulator</t>
  </si>
  <si>
    <t>Gasuttag</t>
  </si>
  <si>
    <t>System för andningsluft</t>
  </si>
  <si>
    <t>SC4.2.4</t>
  </si>
  <si>
    <t>Tryckluftskompressor andningsluft</t>
  </si>
  <si>
    <t>Luftbehållare medicinsk luft</t>
  </si>
  <si>
    <t>Nödavstängningslåda</t>
  </si>
  <si>
    <t>Tryckvakt/tryckövervakare</t>
  </si>
  <si>
    <t>Tömningscentral</t>
  </si>
  <si>
    <t>System för andningsoxygen</t>
  </si>
  <si>
    <t>Tank LOX (flytande oxygen)</t>
  </si>
  <si>
    <t>System för instrumentluft</t>
  </si>
  <si>
    <t>Tryckluftskompressor instrumentluft</t>
  </si>
  <si>
    <t>System för lustgas</t>
  </si>
  <si>
    <t>System för medicinsk koldioxid</t>
  </si>
  <si>
    <t>Spillvattensystem invändigt</t>
  </si>
  <si>
    <t>SC4.3</t>
  </si>
  <si>
    <t>Spillvattenpump invändigt</t>
  </si>
  <si>
    <t>Fettavskiljare invändigt</t>
  </si>
  <si>
    <t>Dagvattensystem invändigt</t>
  </si>
  <si>
    <t>Oljeavskiljare invändigt</t>
  </si>
  <si>
    <t>Kylsystem</t>
  </si>
  <si>
    <t>SC4.5</t>
  </si>
  <si>
    <t>Kylcentral</t>
  </si>
  <si>
    <t>Kylaggregat</t>
  </si>
  <si>
    <t>Kyltorn</t>
  </si>
  <si>
    <t>Kylmedelkylare</t>
  </si>
  <si>
    <t>Huvudpump</t>
  </si>
  <si>
    <t>Expansionskärl</t>
  </si>
  <si>
    <t>Shuntgrupp sekundär</t>
  </si>
  <si>
    <t>Sil</t>
  </si>
  <si>
    <t>Kylbafflar</t>
  </si>
  <si>
    <t>Fläktluftkylare</t>
  </si>
  <si>
    <t>Värmesystem</t>
  </si>
  <si>
    <t>SC4.6</t>
  </si>
  <si>
    <t>Värmepump</t>
  </si>
  <si>
    <t>Värmepanna</t>
  </si>
  <si>
    <t>Ångproduktionsanläggning</t>
  </si>
  <si>
    <t>Fläktluftvärmare</t>
  </si>
  <si>
    <t>Luftbehandlingssystem</t>
  </si>
  <si>
    <t>SC4.7</t>
  </si>
  <si>
    <t>Luftbehandlingsaggregat</t>
  </si>
  <si>
    <t>Fristående fläkt</t>
  </si>
  <si>
    <t>Im- och rökkanaler</t>
  </si>
  <si>
    <t>System för eldistribution (kraft)</t>
  </si>
  <si>
    <t>SC5</t>
  </si>
  <si>
    <t>Högspänningsställverk</t>
  </si>
  <si>
    <t>SC5.1.1</t>
  </si>
  <si>
    <t>Brytare Högspänningsställverk</t>
  </si>
  <si>
    <t>Lågspänningsställverk</t>
  </si>
  <si>
    <t>SC5.1.2</t>
  </si>
  <si>
    <t>Brytare Lågspänningsställverk</t>
  </si>
  <si>
    <t>Mätvärdesinsamlingsenhet</t>
  </si>
  <si>
    <t>Kommunikationsswitch</t>
  </si>
  <si>
    <t>Kommunikationsnätverk</t>
  </si>
  <si>
    <t>Jordfelsbrytare</t>
  </si>
  <si>
    <t>Transformator</t>
  </si>
  <si>
    <t>Laststyrningssystem</t>
  </si>
  <si>
    <t>System för elinstallation</t>
  </si>
  <si>
    <t>Elcentral</t>
  </si>
  <si>
    <t>Elmätare</t>
  </si>
  <si>
    <t>Elcentral-IT, Grupp 2 rum</t>
  </si>
  <si>
    <t>Elcentral-TNS, Grupp 2 rum</t>
  </si>
  <si>
    <t>Elvärmesystem</t>
  </si>
  <si>
    <t>Värmekabelanläggning</t>
  </si>
  <si>
    <t>System för produktion av elenergi med solkraftverk</t>
  </si>
  <si>
    <t>System för skydds- och funktionsutjämning</t>
  </si>
  <si>
    <t>SC5.6</t>
  </si>
  <si>
    <t>Åskskyddssystem</t>
  </si>
  <si>
    <t>SC5.6.1</t>
  </si>
  <si>
    <t>System för laddning av elfordon</t>
  </si>
  <si>
    <t>SC5.7</t>
  </si>
  <si>
    <t>Parkeringsladdare</t>
  </si>
  <si>
    <t>Parkeringsladdare snabb</t>
  </si>
  <si>
    <t>Belysningssystem</t>
  </si>
  <si>
    <t>SC5.2</t>
  </si>
  <si>
    <t>Ergonomiskt ljus</t>
  </si>
  <si>
    <t>Dygnsrytmljus</t>
  </si>
  <si>
    <t>Styrutrustning för belysning</t>
  </si>
  <si>
    <t>System för nödbelysning</t>
  </si>
  <si>
    <t>Motordriven reservkraft</t>
  </si>
  <si>
    <t>SC5.5.1</t>
  </si>
  <si>
    <t>Startbatteri till motordriven reservkraft</t>
  </si>
  <si>
    <t>Bränslecistern till motordriven reservkraft</t>
  </si>
  <si>
    <t>Styrsystem till motordriven reservkraft</t>
  </si>
  <si>
    <t>UPS - Avbrottsfri kraft (MVL)</t>
  </si>
  <si>
    <t>SC5.5.2</t>
  </si>
  <si>
    <t>Batteribank till UPS - Avbrottsfri kraft (MVL)</t>
  </si>
  <si>
    <t>Hjälpkraft LS110 VDC, 24 VDC</t>
  </si>
  <si>
    <t>Kontroll- och övervakningssystem elkraft</t>
  </si>
  <si>
    <t>SC5.5</t>
  </si>
  <si>
    <t>Tele- och datakommunikationssystem</t>
  </si>
  <si>
    <t>SC6</t>
  </si>
  <si>
    <t>Telesignalsystem</t>
  </si>
  <si>
    <t>Antennsystem</t>
  </si>
  <si>
    <t>SC6.2</t>
  </si>
  <si>
    <t>Antennförstärkare</t>
  </si>
  <si>
    <t>Transportsystem</t>
  </si>
  <si>
    <t>SC7</t>
  </si>
  <si>
    <t>Hiss med eller utan hisskorg</t>
  </si>
  <si>
    <t>SC7.1</t>
  </si>
  <si>
    <t>Rörpostsystem</t>
  </si>
  <si>
    <t>SC7.4</t>
  </si>
  <si>
    <t>Rörpoststation</t>
  </si>
  <si>
    <t>Knutpunktsrum</t>
  </si>
  <si>
    <t>Sopsugsanläggning</t>
  </si>
  <si>
    <t>SC8.1</t>
  </si>
  <si>
    <t>Badanläggning</t>
  </si>
  <si>
    <t>SC8.5</t>
  </si>
  <si>
    <t>Tvättanläggning</t>
  </si>
  <si>
    <t>SC8.9</t>
  </si>
  <si>
    <t>Akutentréområde</t>
  </si>
  <si>
    <t>SD1</t>
  </si>
  <si>
    <t>Bilparkering</t>
  </si>
  <si>
    <t>Cykelparkering</t>
  </si>
  <si>
    <t>Dagvattenhanteringsområde</t>
  </si>
  <si>
    <t>Entréområde</t>
  </si>
  <si>
    <t>Huvudentréområde</t>
  </si>
  <si>
    <t>Innergård</t>
  </si>
  <si>
    <t>Naturområde</t>
  </si>
  <si>
    <t>Parkområde</t>
  </si>
  <si>
    <t>Serviceområde</t>
  </si>
  <si>
    <t>Vägområde</t>
  </si>
  <si>
    <t>Träd</t>
  </si>
  <si>
    <t>SD2</t>
  </si>
  <si>
    <t>Lekplats</t>
  </si>
  <si>
    <t>SD4</t>
  </si>
  <si>
    <t>Helikopterflygplats mark</t>
  </si>
  <si>
    <t>SD7</t>
  </si>
  <si>
    <t>Helikopterflygplats installationer</t>
  </si>
  <si>
    <t>Kontaktledning</t>
  </si>
  <si>
    <t>SD8</t>
  </si>
  <si>
    <t>Signalsystem</t>
  </si>
  <si>
    <t>Spår</t>
  </si>
  <si>
    <t>Spårväxel</t>
  </si>
  <si>
    <t>Spårledningsstolpe</t>
  </si>
  <si>
    <t>Spårpelare</t>
  </si>
  <si>
    <t>Arbetsplats</t>
  </si>
  <si>
    <t>SF2.2</t>
  </si>
  <si>
    <t>Kaffestation</t>
  </si>
  <si>
    <t>Multimaskin</t>
  </si>
  <si>
    <t>Vattenstation</t>
  </si>
  <si>
    <t>Övrig utrustning</t>
  </si>
  <si>
    <t>Cykel</t>
  </si>
  <si>
    <t>SF8</t>
  </si>
  <si>
    <t>Poolbil</t>
  </si>
  <si>
    <t>System för branddetektering och brandlarm</t>
  </si>
  <si>
    <t>SG1.2.1</t>
  </si>
  <si>
    <t>Brandlarmscentral</t>
  </si>
  <si>
    <t>Undercentral</t>
  </si>
  <si>
    <t>Nödtelefon UPL</t>
  </si>
  <si>
    <t>Larmsändare</t>
  </si>
  <si>
    <t>Tablå</t>
  </si>
  <si>
    <t>Likriktare</t>
  </si>
  <si>
    <t>Sprinklersystem</t>
  </si>
  <si>
    <t>SG1.2.2</t>
  </si>
  <si>
    <t>Sprinklercentral</t>
  </si>
  <si>
    <t>Brandpost utvändigt</t>
  </si>
  <si>
    <t>SG1.2.3</t>
  </si>
  <si>
    <t>Brandpost invändigt</t>
  </si>
  <si>
    <t>Gassläcksystem</t>
  </si>
  <si>
    <t>SG1.2.4</t>
  </si>
  <si>
    <t>Brandsläckare</t>
  </si>
  <si>
    <t>Röklucka</t>
  </si>
  <si>
    <t>SG1.4.3</t>
  </si>
  <si>
    <t>Passagesystem</t>
  </si>
  <si>
    <t>SG2.2.1</t>
  </si>
  <si>
    <t>Central</t>
  </si>
  <si>
    <t>Inbrottslarmsystem</t>
  </si>
  <si>
    <t>SG2.2.4</t>
  </si>
  <si>
    <t>Överfallslarmsystem</t>
  </si>
  <si>
    <t>SG2.2.5</t>
  </si>
  <si>
    <t>Kallelse-/patientsignalsystem</t>
  </si>
  <si>
    <t>SG2.2.7</t>
  </si>
  <si>
    <t>Kameraövervakningssystem</t>
  </si>
  <si>
    <t>SG2.2.8</t>
  </si>
  <si>
    <t>Sammansatta säkerhetssystem</t>
  </si>
  <si>
    <t>SG2.2.9</t>
  </si>
  <si>
    <t>Mattransportvagn</t>
  </si>
  <si>
    <t>V8100</t>
  </si>
  <si>
    <t>Rullande material</t>
  </si>
  <si>
    <t>Brits</t>
  </si>
  <si>
    <t>V8120</t>
  </si>
  <si>
    <t>Bårvagnsunderrede</t>
  </si>
  <si>
    <t>Helikopterunderrede</t>
  </si>
  <si>
    <t>Sängar Kund</t>
  </si>
  <si>
    <t>Sängtvätt</t>
  </si>
  <si>
    <t>Blodkyl</t>
  </si>
  <si>
    <t>V8200</t>
  </si>
  <si>
    <t>Diskmaskin</t>
  </si>
  <si>
    <t>Högtryckstvätt</t>
  </si>
  <si>
    <t>Kylskåp</t>
  </si>
  <si>
    <t>Torkskåp</t>
  </si>
  <si>
    <t>Torktumlare</t>
  </si>
  <si>
    <t>Tvätt- och torkutrustning</t>
  </si>
  <si>
    <t>Tvättmaskin</t>
  </si>
  <si>
    <t>Vitvaror, tvätt och kök Kund</t>
  </si>
  <si>
    <t>Avfallskvarn</t>
  </si>
  <si>
    <t>V8250</t>
  </si>
  <si>
    <t>Avsvalningsskåp</t>
  </si>
  <si>
    <t>Bakugn</t>
  </si>
  <si>
    <t>Banddiskmaskin</t>
  </si>
  <si>
    <t>Blandningsmaskin</t>
  </si>
  <si>
    <t>Brickdisk</t>
  </si>
  <si>
    <t>Brickväxlare</t>
  </si>
  <si>
    <t>Brödmaskin</t>
  </si>
  <si>
    <t>Bufferttransportör</t>
  </si>
  <si>
    <t>Bullrivare</t>
  </si>
  <si>
    <t>Bänk höj/sänk</t>
  </si>
  <si>
    <t>Degblandare</t>
  </si>
  <si>
    <t>Dispenser</t>
  </si>
  <si>
    <t>Elvåg</t>
  </si>
  <si>
    <t>Frysdisk</t>
  </si>
  <si>
    <t>Frysskåp</t>
  </si>
  <si>
    <t>Fördisk</t>
  </si>
  <si>
    <t>Grovdiskmaskin</t>
  </si>
  <si>
    <t>Grönsaksskärare</t>
  </si>
  <si>
    <t>Inmatning</t>
  </si>
  <si>
    <t>Juicekyl</t>
  </si>
  <si>
    <t>Jässkåp</t>
  </si>
  <si>
    <t>Kaffebryggare</t>
  </si>
  <si>
    <t>Kaffekokare</t>
  </si>
  <si>
    <t>Kokeri</t>
  </si>
  <si>
    <t>Kokgryta</t>
  </si>
  <si>
    <t>Kokskåp</t>
  </si>
  <si>
    <t>Kombiugn</t>
  </si>
  <si>
    <t>Konservöppnare</t>
  </si>
  <si>
    <t>Konvektionsvagn</t>
  </si>
  <si>
    <t>Korgrobot</t>
  </si>
  <si>
    <t>Kyl- och frysskåp</t>
  </si>
  <si>
    <t>Kylbrunn</t>
  </si>
  <si>
    <t>Kyldisk</t>
  </si>
  <si>
    <t>Kylskåp med kylbrunn</t>
  </si>
  <si>
    <t>Kökshack</t>
  </si>
  <si>
    <t>Köksmixer</t>
  </si>
  <si>
    <t>Köksutrustning</t>
  </si>
  <si>
    <t>Köttkvarn</t>
  </si>
  <si>
    <t>Lyftvagn</t>
  </si>
  <si>
    <t>Magnetplockare</t>
  </si>
  <si>
    <t>Mikrovågsugn</t>
  </si>
  <si>
    <t>Porslinsdisk</t>
  </si>
  <si>
    <t>Potatisskalare</t>
  </si>
  <si>
    <t>Skalmaskin</t>
  </si>
  <si>
    <t>Skumspolare</t>
  </si>
  <si>
    <t>Skärmaskin</t>
  </si>
  <si>
    <t>Snabbkokare</t>
  </si>
  <si>
    <t>Sorterare</t>
  </si>
  <si>
    <t>Spis</t>
  </si>
  <si>
    <t>Stekbord</t>
  </si>
  <si>
    <t>Storköksutrustning</t>
  </si>
  <si>
    <t>Tallriksdispenser</t>
  </si>
  <si>
    <t>Tryckkokare</t>
  </si>
  <si>
    <t>Turbomixer</t>
  </si>
  <si>
    <t>Ugn</t>
  </si>
  <si>
    <t>Universalmaskin</t>
  </si>
  <si>
    <t>Varmluftsugn</t>
  </si>
  <si>
    <t>Vattensifon</t>
  </si>
  <si>
    <t>Visp</t>
  </si>
  <si>
    <t>Värmeri/ugn</t>
  </si>
  <si>
    <t>Ångkokgrytor</t>
  </si>
  <si>
    <t>Ångkokskåp</t>
  </si>
  <si>
    <t>Ångkärl</t>
  </si>
  <si>
    <t>Lågtemperaturbox</t>
  </si>
  <si>
    <t>V8270</t>
  </si>
  <si>
    <t>Dragbänk</t>
  </si>
  <si>
    <t>V8300</t>
  </si>
  <si>
    <t>Dragskåp</t>
  </si>
  <si>
    <t>Dragskåpsfläkt</t>
  </si>
  <si>
    <t>LAF-bänk</t>
  </si>
  <si>
    <t>Luftbehandling</t>
  </si>
  <si>
    <t>Syremonitor</t>
  </si>
  <si>
    <t>Syrgasgivare</t>
  </si>
  <si>
    <t>Ventilerad arbetsplats</t>
  </si>
  <si>
    <t>V8315</t>
  </si>
  <si>
    <t>Kylmaskin</t>
  </si>
  <si>
    <t>AGS-band</t>
  </si>
  <si>
    <t>V8400</t>
  </si>
  <si>
    <t>Desinfektionsutrustning</t>
  </si>
  <si>
    <t>Disk- och spoldesinfektor</t>
  </si>
  <si>
    <t>Kabinettdisk</t>
  </si>
  <si>
    <t>Autklav Band och staplare</t>
  </si>
  <si>
    <t>V8430</t>
  </si>
  <si>
    <t>Autoklaver Kund</t>
  </si>
  <si>
    <t>Dosering kemsystem</t>
  </si>
  <si>
    <t>Vacumpump</t>
  </si>
  <si>
    <t>Ångalstrare</t>
  </si>
  <si>
    <t>Batterier till snabbteleväxel</t>
  </si>
  <si>
    <t>V8500</t>
  </si>
  <si>
    <t>Belysning</t>
  </si>
  <si>
    <t>El, tele och data</t>
  </si>
  <si>
    <t>Entresignal</t>
  </si>
  <si>
    <t>Förstärkare</t>
  </si>
  <si>
    <t>Generator</t>
  </si>
  <si>
    <t>HWC ,Entre,övriga signaler</t>
  </si>
  <si>
    <t>Inbrottslarm</t>
  </si>
  <si>
    <t>Patientterminal</t>
  </si>
  <si>
    <t>Porttelefon</t>
  </si>
  <si>
    <t>Reservkraft kund</t>
  </si>
  <si>
    <t>Snabbtelefonsystem</t>
  </si>
  <si>
    <t>Snabbtelefonväxel</t>
  </si>
  <si>
    <t>Stereo-tuner</t>
  </si>
  <si>
    <t>Telefonsystem</t>
  </si>
  <si>
    <t>UPS</t>
  </si>
  <si>
    <t>Väderkamera</t>
  </si>
  <si>
    <t>Övriga signalsystem</t>
  </si>
  <si>
    <t>V8520</t>
  </si>
  <si>
    <t>Inomhusbelysning</t>
  </si>
  <si>
    <t>Julpynt</t>
  </si>
  <si>
    <t>Ljuskälla</t>
  </si>
  <si>
    <t>OP-lampa</t>
  </si>
  <si>
    <t>Centraluranläggning</t>
  </si>
  <si>
    <t>V8560</t>
  </si>
  <si>
    <t>Huvudcentral centralur</t>
  </si>
  <si>
    <t>Undercentral centralur</t>
  </si>
  <si>
    <t>Centralradio Huvudcentral</t>
  </si>
  <si>
    <t>V8580</t>
  </si>
  <si>
    <t>Centralradioanläggning</t>
  </si>
  <si>
    <t>Ljud- och bildöverföring</t>
  </si>
  <si>
    <t>Ljudanläggning - magnetfält</t>
  </si>
  <si>
    <t>Akutlarmsanläggning</t>
  </si>
  <si>
    <t>V8600</t>
  </si>
  <si>
    <t>Akutlarmsknapp</t>
  </si>
  <si>
    <t>Medicinvagn</t>
  </si>
  <si>
    <t>Säkerhetstekniska installationer</t>
  </si>
  <si>
    <t>Personsökarsystem</t>
  </si>
  <si>
    <t>V8610</t>
  </si>
  <si>
    <t>Akutlarmssystem</t>
  </si>
  <si>
    <t>V8620</t>
  </si>
  <si>
    <t>Kameraövervakning</t>
  </si>
  <si>
    <t>V8630</t>
  </si>
  <si>
    <t>Överfallslarm</t>
  </si>
  <si>
    <t>V8650</t>
  </si>
  <si>
    <t>Avhärdning</t>
  </si>
  <si>
    <t>V8700</t>
  </si>
  <si>
    <t>Bokvagn</t>
  </si>
  <si>
    <t>Dragtruck</t>
  </si>
  <si>
    <t>Elmoped</t>
  </si>
  <si>
    <t>Formalintank</t>
  </si>
  <si>
    <t>Gaffeltruck</t>
  </si>
  <si>
    <t>Gipsavskiljare</t>
  </si>
  <si>
    <t>Kombinerad städmaskin</t>
  </si>
  <si>
    <t>Ledtruck</t>
  </si>
  <si>
    <t>Ljudinstallation Väder</t>
  </si>
  <si>
    <t>Medgasutrustning Magnetröntgen</t>
  </si>
  <si>
    <t>Moppmoped</t>
  </si>
  <si>
    <t>Operationsbord</t>
  </si>
  <si>
    <t>Operationsrum/avdelning</t>
  </si>
  <si>
    <t>OP-Pendel</t>
  </si>
  <si>
    <t>Plocktruck</t>
  </si>
  <si>
    <t>Pollenstation</t>
  </si>
  <si>
    <t>Rullande material utrustning Kund</t>
  </si>
  <si>
    <t>Skur- och polermaskin</t>
  </si>
  <si>
    <t>Stativtruck</t>
  </si>
  <si>
    <t>Takpendel</t>
  </si>
  <si>
    <t>Truck, moped mm</t>
  </si>
  <si>
    <t>Vagnvändare</t>
  </si>
  <si>
    <t>Xylen och Formalinrum</t>
  </si>
  <si>
    <t>Xylentank</t>
  </si>
  <si>
    <t>Brandredskap</t>
  </si>
  <si>
    <t>V8710</t>
  </si>
  <si>
    <t>Handbrandsläckare</t>
  </si>
  <si>
    <t>Utrymningsplaner</t>
  </si>
  <si>
    <t>Brandlarmsystem Kund</t>
  </si>
  <si>
    <t>V8711</t>
  </si>
  <si>
    <t>Lyftar</t>
  </si>
  <si>
    <t>V8720</t>
  </si>
  <si>
    <t>Patientlyftar Kund</t>
  </si>
  <si>
    <t>Telfer på balk</t>
  </si>
  <si>
    <t>Andningsluftsystem</t>
  </si>
  <si>
    <t>V8730</t>
  </si>
  <si>
    <t>Andningsoxygensystem</t>
  </si>
  <si>
    <t>Biogonanläggning</t>
  </si>
  <si>
    <t>Förångare</t>
  </si>
  <si>
    <t>Gasanläggning</t>
  </si>
  <si>
    <t>Gasflaska</t>
  </si>
  <si>
    <t>Gasrum-Flaskdepå</t>
  </si>
  <si>
    <t>Gassystem</t>
  </si>
  <si>
    <t>Gastank</t>
  </si>
  <si>
    <t>Kompressor</t>
  </si>
  <si>
    <t>Kyltork</t>
  </si>
  <si>
    <t>Medicinska gaser</t>
  </si>
  <si>
    <t>Nödförsc med.andn.oxygen</t>
  </si>
  <si>
    <t>Nödförsc med.andn.oxygen-luft</t>
  </si>
  <si>
    <t>Nödförsörjnc instrumentluft</t>
  </si>
  <si>
    <t>Påfyllningstank</t>
  </si>
  <si>
    <t>Reservgasc med.andn.oxygen</t>
  </si>
  <si>
    <t>Tryckövervakare</t>
  </si>
  <si>
    <t>Ventil</t>
  </si>
  <si>
    <t>Inkubator</t>
  </si>
  <si>
    <t>V8740</t>
  </si>
  <si>
    <t>Medicinkylskåp</t>
  </si>
  <si>
    <t>V8750</t>
  </si>
  <si>
    <t>Avhärdningsfilter</t>
  </si>
  <si>
    <t>Avloppssystem</t>
  </si>
  <si>
    <t>Blandbäddsfilter</t>
  </si>
  <si>
    <t>Legionellaspolning</t>
  </si>
  <si>
    <t>Matarevattentank</t>
  </si>
  <si>
    <t>Matarvattenpump</t>
  </si>
  <si>
    <t>Milliporeanläggning</t>
  </si>
  <si>
    <t>Nöddusch</t>
  </si>
  <si>
    <t>Omvänd osmos aggregat</t>
  </si>
  <si>
    <t>Osmos anläggning</t>
  </si>
  <si>
    <t>Processvatten</t>
  </si>
  <si>
    <t>Pump för processvatten</t>
  </si>
  <si>
    <t>Renvattenanläggning</t>
  </si>
  <si>
    <t>Renvattentankar</t>
  </si>
  <si>
    <t>Tappställe</t>
  </si>
  <si>
    <t>UV-Desinfektion</t>
  </si>
  <si>
    <t>VVS utrustning</t>
  </si>
  <si>
    <t>Xylen och Formalin</t>
  </si>
  <si>
    <t>Ångsystem</t>
  </si>
  <si>
    <t>Bassänganläggning</t>
  </si>
  <si>
    <t>V8751</t>
  </si>
  <si>
    <t>Extentionstopp</t>
  </si>
  <si>
    <t>V8760</t>
  </si>
  <si>
    <t>Fast pelare</t>
  </si>
  <si>
    <t>Invändig inredning</t>
  </si>
  <si>
    <t>Lastbrygga</t>
  </si>
  <si>
    <t>Lokaler och inredning Kund</t>
  </si>
  <si>
    <t>Möbler</t>
  </si>
  <si>
    <t>Operationsvagn</t>
  </si>
  <si>
    <t>OP-topp</t>
  </si>
  <si>
    <t>Traumapelare</t>
  </si>
  <si>
    <t>Traumatopp</t>
  </si>
  <si>
    <t>Dörrar Serviceavtal lås/låshantering</t>
  </si>
  <si>
    <t>V8762</t>
  </si>
  <si>
    <t>GEO-cylinder</t>
  </si>
  <si>
    <t>Kodlås till teknikrum</t>
  </si>
  <si>
    <t>Nycklar, cylindrar och lås (ej skalskydd) Kund</t>
  </si>
  <si>
    <t>Saltolås</t>
  </si>
  <si>
    <t>Skylt</t>
  </si>
  <si>
    <t>V8764</t>
  </si>
  <si>
    <t>V8770</t>
  </si>
  <si>
    <t>Transport/Sop/rörpost anläggning Kund</t>
  </si>
  <si>
    <t>Trevägsväxel</t>
  </si>
  <si>
    <t>Gasflaskor SU</t>
  </si>
  <si>
    <t>V8731</t>
  </si>
  <si>
    <t>Befuktningssystem</t>
  </si>
  <si>
    <t>BT001</t>
  </si>
  <si>
    <t>Bevattningsbassäng</t>
  </si>
  <si>
    <t>Fläkt</t>
  </si>
  <si>
    <t>Fontän/damm</t>
  </si>
  <si>
    <t>Klimatdator</t>
  </si>
  <si>
    <t>Skuggväv</t>
  </si>
  <si>
    <t>Ventilationslucka</t>
  </si>
  <si>
    <r>
      <t xml:space="preserve">•OBS! </t>
    </r>
    <r>
      <rPr>
        <b/>
        <sz val="11"/>
        <rFont val="Calibri"/>
        <family val="2"/>
        <scheme val="minor"/>
      </rPr>
      <t xml:space="preserve">Kolumn D "Inst.typ" &amp; Kolumn E "Inst.benämning" är dolda, i importmallen, arbeta endast med Kolumn C  "Välj Installationsobjekt i Listan" </t>
    </r>
  </si>
  <si>
    <t>• Läs alltid i klolumnerna Omfattning, Registreras och Klartextbeskrivning av Installationsobjekt</t>
  </si>
  <si>
    <t>• Olika exempel på registrering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</si>
</sst>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6" x14ac:knownFonts="1"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 tint="-0.249977111117893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b/>
      <sz val="14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9"/>
      <color indexed="81"/>
      <name val="Tahoma"/>
      <family val="2"/>
    </font>
    <font>
      <b/>
      <i/>
      <sz val="14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sz val="9"/>
      <color indexed="81"/>
      <name val="Tahoma"/>
      <family val="2"/>
    </font>
    <font>
      <b/>
      <sz val="11"/>
      <color rgb="FF0070C0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u/>
      <sz val="14"/>
      <color theme="10"/>
      <name val="Calibri"/>
      <family val="2"/>
      <scheme val="minor"/>
    </font>
    <font>
      <b/>
      <u/>
      <sz val="14"/>
      <name val="Calibri"/>
      <family val="2"/>
      <scheme val="minor"/>
    </font>
    <font>
      <b/>
      <u/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0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/>
  </cellStyleXfs>
  <cellXfs count="86">
    <xf numFmtId="0" fontId="0" fillId="0" borderId="0" xfId="0"/>
    <xf numFmtId="49" fontId="3" fillId="2" borderId="0" xfId="0" applyNumberFormat="1" applyFont="1" applyFill="1"/>
    <xf numFmtId="0" fontId="0" fillId="2" borderId="0" xfId="0" applyFill="1"/>
    <xf numFmtId="49" fontId="3" fillId="0" borderId="0" xfId="0" applyNumberFormat="1" applyFont="1"/>
    <xf numFmtId="0" fontId="3" fillId="0" borderId="0" xfId="0" applyFont="1"/>
    <xf numFmtId="49" fontId="5" fillId="0" borderId="0" xfId="0" applyNumberFormat="1" applyFont="1" applyAlignment="1">
      <alignment vertical="top"/>
    </xf>
    <xf numFmtId="49" fontId="6" fillId="2" borderId="0" xfId="0" applyNumberFormat="1" applyFont="1" applyFill="1" applyAlignment="1">
      <alignment vertical="top"/>
    </xf>
    <xf numFmtId="49" fontId="4" fillId="0" borderId="0" xfId="0" applyNumberFormat="1" applyFont="1" applyAlignment="1">
      <alignment vertical="top"/>
    </xf>
    <xf numFmtId="3" fontId="4" fillId="0" borderId="0" xfId="0" applyNumberFormat="1" applyFont="1" applyAlignment="1">
      <alignment vertical="top"/>
    </xf>
    <xf numFmtId="49" fontId="7" fillId="0" borderId="0" xfId="0" applyNumberFormat="1" applyFont="1"/>
    <xf numFmtId="3" fontId="7" fillId="0" borderId="0" xfId="0" applyNumberFormat="1" applyFont="1"/>
    <xf numFmtId="14" fontId="7" fillId="0" borderId="0" xfId="0" applyNumberFormat="1" applyFont="1" applyAlignment="1">
      <alignment horizontal="left"/>
    </xf>
    <xf numFmtId="3" fontId="0" fillId="0" borderId="0" xfId="0" applyNumberFormat="1"/>
    <xf numFmtId="49" fontId="4" fillId="0" borderId="0" xfId="0" applyNumberFormat="1" applyFont="1" applyAlignment="1">
      <alignment vertical="top" wrapText="1"/>
    </xf>
    <xf numFmtId="49" fontId="9" fillId="4" borderId="0" xfId="0" applyNumberFormat="1" applyFont="1" applyFill="1" applyAlignment="1">
      <alignment vertical="top" wrapText="1"/>
    </xf>
    <xf numFmtId="49" fontId="0" fillId="0" borderId="0" xfId="0" applyNumberFormat="1"/>
    <xf numFmtId="14" fontId="3" fillId="0" borderId="0" xfId="0" applyNumberFormat="1" applyFont="1"/>
    <xf numFmtId="14" fontId="4" fillId="0" borderId="0" xfId="0" applyNumberFormat="1" applyFont="1" applyAlignment="1">
      <alignment vertical="top" wrapText="1"/>
    </xf>
    <xf numFmtId="14" fontId="7" fillId="0" borderId="0" xfId="0" applyNumberFormat="1" applyFont="1"/>
    <xf numFmtId="14" fontId="0" fillId="0" borderId="0" xfId="0" applyNumberFormat="1"/>
    <xf numFmtId="14" fontId="4" fillId="3" borderId="0" xfId="0" applyNumberFormat="1" applyFont="1" applyFill="1" applyAlignment="1">
      <alignment vertical="top"/>
    </xf>
    <xf numFmtId="0" fontId="6" fillId="0" borderId="0" xfId="0" applyFont="1"/>
    <xf numFmtId="49" fontId="7" fillId="0" borderId="0" xfId="0" applyNumberFormat="1" applyFont="1" applyAlignment="1">
      <alignment vertical="top" wrapText="1"/>
    </xf>
    <xf numFmtId="49" fontId="3" fillId="0" borderId="0" xfId="0" applyNumberFormat="1" applyFont="1" applyAlignment="1">
      <alignment vertical="top"/>
    </xf>
    <xf numFmtId="49" fontId="0" fillId="0" borderId="0" xfId="0" quotePrefix="1" applyNumberFormat="1"/>
    <xf numFmtId="0" fontId="15" fillId="0" borderId="1" xfId="0" applyFont="1" applyBorder="1"/>
    <xf numFmtId="0" fontId="7" fillId="0" borderId="1" xfId="0" applyFont="1" applyBorder="1"/>
    <xf numFmtId="0" fontId="13" fillId="5" borderId="1" xfId="0" applyFont="1" applyFill="1" applyBorder="1" applyAlignment="1">
      <alignment horizontal="left" vertical="top"/>
    </xf>
    <xf numFmtId="0" fontId="0" fillId="0" borderId="1" xfId="0" applyBorder="1"/>
    <xf numFmtId="0" fontId="12" fillId="8" borderId="1" xfId="0" applyFont="1" applyFill="1" applyBorder="1" applyAlignment="1">
      <alignment horizontal="left" vertical="top" wrapText="1"/>
    </xf>
    <xf numFmtId="0" fontId="12" fillId="8" borderId="1" xfId="0" applyFont="1" applyFill="1" applyBorder="1" applyAlignment="1">
      <alignment horizontal="left" vertical="top"/>
    </xf>
    <xf numFmtId="0" fontId="4" fillId="6" borderId="1" xfId="0" applyFont="1" applyFill="1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10" fillId="0" borderId="1" xfId="0" applyFont="1" applyBorder="1" applyAlignment="1">
      <alignment horizontal="left" vertical="top"/>
    </xf>
    <xf numFmtId="0" fontId="10" fillId="0" borderId="1" xfId="2" applyFont="1" applyBorder="1" applyAlignment="1">
      <alignment horizontal="left" vertical="top"/>
    </xf>
    <xf numFmtId="0" fontId="11" fillId="0" borderId="1" xfId="0" applyFont="1" applyBorder="1"/>
    <xf numFmtId="0" fontId="0" fillId="0" borderId="1" xfId="1" applyNumberFormat="1" applyFont="1" applyFill="1" applyBorder="1" applyAlignment="1">
      <alignment horizontal="left" vertical="top"/>
    </xf>
    <xf numFmtId="0" fontId="0" fillId="6" borderId="1" xfId="0" applyFill="1" applyBorder="1" applyAlignment="1">
      <alignment horizontal="left" vertical="top"/>
    </xf>
    <xf numFmtId="0" fontId="4" fillId="0" borderId="1" xfId="0" applyFont="1" applyBorder="1" applyAlignment="1">
      <alignment horizontal="left" vertical="top"/>
    </xf>
    <xf numFmtId="0" fontId="0" fillId="0" borderId="1" xfId="0" applyBorder="1" applyAlignment="1">
      <alignment vertical="top"/>
    </xf>
    <xf numFmtId="0" fontId="10" fillId="0" borderId="1" xfId="0" applyFont="1" applyBorder="1" applyAlignment="1">
      <alignment vertical="top"/>
    </xf>
    <xf numFmtId="0" fontId="6" fillId="7" borderId="1" xfId="2" applyFont="1" applyFill="1" applyBorder="1" applyAlignment="1">
      <alignment horizontal="left" vertical="top"/>
    </xf>
    <xf numFmtId="0" fontId="4" fillId="7" borderId="1" xfId="0" applyFont="1" applyFill="1" applyBorder="1" applyAlignment="1">
      <alignment horizontal="left" vertical="top"/>
    </xf>
    <xf numFmtId="49" fontId="0" fillId="0" borderId="1" xfId="0" applyNumberFormat="1" applyBorder="1"/>
    <xf numFmtId="0" fontId="6" fillId="6" borderId="1" xfId="0" applyFont="1" applyFill="1" applyBorder="1" applyAlignment="1">
      <alignment horizontal="left" vertical="top"/>
    </xf>
    <xf numFmtId="49" fontId="18" fillId="0" borderId="0" xfId="0" applyNumberFormat="1" applyFont="1" applyAlignment="1">
      <alignment vertical="top"/>
    </xf>
    <xf numFmtId="49" fontId="0" fillId="0" borderId="0" xfId="0" applyNumberFormat="1" applyAlignment="1">
      <alignment vertical="top"/>
    </xf>
    <xf numFmtId="49" fontId="4" fillId="9" borderId="0" xfId="0" applyNumberFormat="1" applyFont="1" applyFill="1" applyAlignment="1">
      <alignment vertical="top"/>
    </xf>
    <xf numFmtId="0" fontId="7" fillId="9" borderId="0" xfId="0" applyFont="1" applyFill="1"/>
    <xf numFmtId="49" fontId="16" fillId="0" borderId="0" xfId="0" applyNumberFormat="1" applyFont="1"/>
    <xf numFmtId="49" fontId="19" fillId="0" borderId="0" xfId="0" applyNumberFormat="1" applyFont="1" applyAlignment="1">
      <alignment vertical="top"/>
    </xf>
    <xf numFmtId="49" fontId="0" fillId="0" borderId="0" xfId="0" applyNumberFormat="1" applyAlignment="1">
      <alignment vertical="top" wrapText="1"/>
    </xf>
    <xf numFmtId="14" fontId="0" fillId="0" borderId="0" xfId="0" applyNumberFormat="1" applyAlignment="1">
      <alignment horizontal="left"/>
    </xf>
    <xf numFmtId="0" fontId="0" fillId="9" borderId="0" xfId="0" applyFill="1" applyAlignment="1">
      <alignment vertical="top"/>
    </xf>
    <xf numFmtId="3" fontId="0" fillId="0" borderId="0" xfId="0" applyNumberFormat="1" applyAlignment="1">
      <alignment vertical="top"/>
    </xf>
    <xf numFmtId="14" fontId="0" fillId="0" borderId="0" xfId="0" applyNumberFormat="1" applyAlignment="1">
      <alignment vertical="top" wrapText="1"/>
    </xf>
    <xf numFmtId="49" fontId="1" fillId="0" borderId="0" xfId="0" applyNumberFormat="1" applyFont="1" applyAlignment="1">
      <alignment vertical="top"/>
    </xf>
    <xf numFmtId="49" fontId="21" fillId="0" borderId="0" xfId="0" applyNumberFormat="1" applyFont="1" applyAlignment="1">
      <alignment vertical="top"/>
    </xf>
    <xf numFmtId="49" fontId="1" fillId="9" borderId="0" xfId="0" applyNumberFormat="1" applyFont="1" applyFill="1" applyAlignment="1">
      <alignment vertical="top"/>
    </xf>
    <xf numFmtId="3" fontId="1" fillId="0" borderId="0" xfId="0" applyNumberFormat="1" applyFont="1" applyAlignment="1">
      <alignment vertical="top"/>
    </xf>
    <xf numFmtId="49" fontId="1" fillId="0" borderId="0" xfId="0" applyNumberFormat="1" applyFont="1" applyAlignment="1">
      <alignment vertical="top" wrapText="1"/>
    </xf>
    <xf numFmtId="14" fontId="1" fillId="0" borderId="0" xfId="0" applyNumberFormat="1" applyFont="1" applyAlignment="1">
      <alignment vertical="top" wrapText="1"/>
    </xf>
    <xf numFmtId="14" fontId="1" fillId="3" borderId="0" xfId="0" applyNumberFormat="1" applyFont="1" applyFill="1" applyAlignment="1">
      <alignment vertical="top"/>
    </xf>
    <xf numFmtId="49" fontId="22" fillId="4" borderId="0" xfId="0" applyNumberFormat="1" applyFont="1" applyFill="1" applyAlignment="1">
      <alignment vertical="top" wrapText="1"/>
    </xf>
    <xf numFmtId="49" fontId="0" fillId="2" borderId="0" xfId="0" applyNumberFormat="1" applyFill="1" applyAlignment="1">
      <alignment vertical="top"/>
    </xf>
    <xf numFmtId="0" fontId="0" fillId="0" borderId="2" xfId="0" applyBorder="1"/>
    <xf numFmtId="0" fontId="0" fillId="0" borderId="3" xfId="0" applyBorder="1"/>
    <xf numFmtId="0" fontId="24" fillId="0" borderId="3" xfId="0" applyFont="1" applyBorder="1"/>
    <xf numFmtId="0" fontId="23" fillId="0" borderId="3" xfId="3" applyFon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24" fillId="0" borderId="0" xfId="0" applyFont="1"/>
    <xf numFmtId="0" fontId="12" fillId="0" borderId="0" xfId="0" applyFont="1"/>
    <xf numFmtId="0" fontId="6" fillId="0" borderId="0" xfId="0" applyFont="1" applyAlignment="1">
      <alignment horizontal="left" wrapText="1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" fillId="0" borderId="1" xfId="0" applyFont="1" applyBorder="1"/>
    <xf numFmtId="0" fontId="5" fillId="0" borderId="0" xfId="0" applyFont="1"/>
    <xf numFmtId="49" fontId="7" fillId="0" borderId="0" xfId="0" applyNumberFormat="1" applyFont="1" applyAlignment="1">
      <alignment vertical="top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25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left" wrapText="1"/>
    </xf>
  </cellXfs>
  <cellStyles count="4">
    <cellStyle name="Hyperlänk" xfId="3" builtinId="8"/>
    <cellStyle name="Normal" xfId="0" builtinId="0"/>
    <cellStyle name="Normal 2" xfId="2" xr:uid="{A44635D3-46FF-44AE-846D-075C8EDF848F}"/>
    <cellStyle name="Tusental" xfId="1" builtinId="3"/>
  </cellStyles>
  <dxfs count="5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0" tint="-0.249977111117893"/>
        </patternFill>
      </fill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0.249977111117893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minor"/>
      </font>
      <fill>
        <patternFill patternType="solid">
          <fgColor indexed="64"/>
          <bgColor theme="6"/>
        </patternFill>
      </fill>
      <alignment horizontal="left" vertical="top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minor"/>
      </font>
      <fill>
        <patternFill patternType="solid">
          <fgColor indexed="64"/>
          <bgColor theme="6"/>
        </patternFill>
      </fill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auto="1"/>
        <name val="Calibri"/>
        <family val="2"/>
        <scheme val="minor"/>
      </font>
      <fill>
        <patternFill patternType="solid">
          <fgColor indexed="64"/>
          <bgColor theme="6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yyyy/mm/dd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yyyy/mm/dd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yyyy/mm/dd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0" tint="-0.249977111117893"/>
        </patternFill>
      </fill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yyyy/mm/dd"/>
      <alignment horizontal="left" vertical="bottom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yyyy/mm/dd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fill>
        <patternFill patternType="none">
          <fgColor indexed="64"/>
          <bgColor auto="1"/>
        </patternFill>
      </fill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fill>
        <patternFill patternType="none">
          <fgColor indexed="64"/>
          <bgColor auto="1"/>
        </patternFill>
      </fill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fill>
        <patternFill patternType="none">
          <fgColor indexed="64"/>
          <bgColor auto="1"/>
        </patternFill>
      </fill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fill>
        <patternFill patternType="none">
          <fgColor indexed="64"/>
          <bgColor auto="1"/>
        </patternFill>
      </fill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fill>
        <patternFill patternType="none">
          <fgColor indexed="64"/>
          <bgColor auto="1"/>
        </patternFill>
      </fill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yyyy/mm/dd"/>
      <fill>
        <patternFill patternType="none">
          <fgColor indexed="64"/>
          <bgColor auto="1"/>
        </patternFill>
      </fill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fill>
        <patternFill patternType="none">
          <fgColor indexed="64"/>
          <bgColor auto="1"/>
        </patternFill>
      </fill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fill>
        <patternFill patternType="none">
          <fgColor indexed="64"/>
          <bgColor auto="1"/>
        </patternFill>
      </fill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0" tint="-0.249977111117893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30" formatCode="@"/>
      <fill>
        <patternFill patternType="none">
          <fgColor rgb="FF000000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</dxf>
  </dxfs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microsoft.com/office/2017/10/relationships/person" Target="persons/person.xml" Id="rId8" /><Relationship Type="http://schemas.openxmlformats.org/officeDocument/2006/relationships/worksheet" Target="worksheets/sheet3.xml" Id="rId3" /><Relationship Type="http://schemas.openxmlformats.org/officeDocument/2006/relationships/sharedStrings" Target="sharedString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tyles" Target="styles.xml" Id="rId6" /><Relationship Type="http://schemas.openxmlformats.org/officeDocument/2006/relationships/theme" Target="theme/theme1.xml" Id="rId5" /><Relationship Type="http://schemas.openxmlformats.org/officeDocument/2006/relationships/worksheet" Target="worksheets/sheet4.xml" Id="rId4" /><Relationship Type="http://schemas.openxmlformats.org/officeDocument/2006/relationships/calcChain" Target="calcChain.xml" Id="rId9" 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285750</xdr:colOff>
      <xdr:row>63</xdr:row>
      <xdr:rowOff>85725</xdr:rowOff>
    </xdr:from>
    <xdr:to>
      <xdr:col>6</xdr:col>
      <xdr:colOff>95045</xdr:colOff>
      <xdr:row>72</xdr:row>
      <xdr:rowOff>161701</xdr:rowOff>
    </xdr:to>
    <xdr:pic>
      <xdr:nvPicPr>
        <xdr:cNvPr id="9" name="Bildobjekt 8">
          <a:extLst>
            <a:ext uri="{FF2B5EF4-FFF2-40B4-BE49-F238E27FC236}">
              <a16:creationId xmlns:a16="http://schemas.microsoft.com/office/drawing/2014/main" id="{160A115D-9C9E-6472-4BDF-9365313181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3900" y="13087350"/>
          <a:ext cx="1638095" cy="1790476"/>
        </a:xfrm>
        <a:prstGeom prst="rect">
          <a:avLst/>
        </a:prstGeom>
      </xdr:spPr>
    </xdr:pic>
    <xdr:clientData/>
  </xdr:twoCellAnchor>
  <xdr:twoCellAnchor editAs="oneCell">
    <xdr:from>
      <xdr:col>3</xdr:col>
      <xdr:colOff>323850</xdr:colOff>
      <xdr:row>52</xdr:row>
      <xdr:rowOff>76200</xdr:rowOff>
    </xdr:from>
    <xdr:to>
      <xdr:col>7</xdr:col>
      <xdr:colOff>494974</xdr:colOff>
      <xdr:row>60</xdr:row>
      <xdr:rowOff>171248</xdr:rowOff>
    </xdr:to>
    <xdr:pic>
      <xdr:nvPicPr>
        <xdr:cNvPr id="10" name="Bildobjekt 9">
          <a:extLst>
            <a:ext uri="{FF2B5EF4-FFF2-40B4-BE49-F238E27FC236}">
              <a16:creationId xmlns:a16="http://schemas.microsoft.com/office/drawing/2014/main" id="{8517C4E2-22E1-55A0-6AE9-BDA6FABEA6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62000" y="10791825"/>
          <a:ext cx="2609524" cy="1619048"/>
        </a:xfrm>
        <a:prstGeom prst="rect">
          <a:avLst/>
        </a:prstGeom>
      </xdr:spPr>
    </xdr:pic>
    <xdr:clientData/>
  </xdr:twoCellAnchor>
  <xdr:twoCellAnchor editAs="oneCell">
    <xdr:from>
      <xdr:col>3</xdr:col>
      <xdr:colOff>38100</xdr:colOff>
      <xdr:row>3</xdr:row>
      <xdr:rowOff>28575</xdr:rowOff>
    </xdr:from>
    <xdr:to>
      <xdr:col>12</xdr:col>
      <xdr:colOff>227890</xdr:colOff>
      <xdr:row>4</xdr:row>
      <xdr:rowOff>171408</xdr:rowOff>
    </xdr:to>
    <xdr:pic>
      <xdr:nvPicPr>
        <xdr:cNvPr id="4" name="Bildobjekt 3">
          <a:extLst>
            <a:ext uri="{FF2B5EF4-FFF2-40B4-BE49-F238E27FC236}">
              <a16:creationId xmlns:a16="http://schemas.microsoft.com/office/drawing/2014/main" id="{620D544F-CB78-6A33-5110-A3D423CF11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867150" y="657225"/>
          <a:ext cx="5676190" cy="333333"/>
        </a:xfrm>
        <a:prstGeom prst="rect">
          <a:avLst/>
        </a:prstGeom>
      </xdr:spPr>
    </xdr:pic>
    <xdr:clientData/>
  </xdr:twoCellAnchor>
  <xdr:twoCellAnchor editAs="oneCell">
    <xdr:from>
      <xdr:col>1</xdr:col>
      <xdr:colOff>276225</xdr:colOff>
      <xdr:row>7</xdr:row>
      <xdr:rowOff>66675</xdr:rowOff>
    </xdr:from>
    <xdr:to>
      <xdr:col>29</xdr:col>
      <xdr:colOff>64651</xdr:colOff>
      <xdr:row>16</xdr:row>
      <xdr:rowOff>133127</xdr:rowOff>
    </xdr:to>
    <xdr:pic>
      <xdr:nvPicPr>
        <xdr:cNvPr id="6" name="Bildobjekt 5">
          <a:extLst>
            <a:ext uri="{FF2B5EF4-FFF2-40B4-BE49-F238E27FC236}">
              <a16:creationId xmlns:a16="http://schemas.microsoft.com/office/drawing/2014/main" id="{F6BF77FA-590D-CEED-9CD8-0FA22A3121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504825" y="1409700"/>
          <a:ext cx="16190476" cy="1780952"/>
        </a:xfrm>
        <a:prstGeom prst="rect">
          <a:avLst/>
        </a:prstGeom>
      </xdr:spPr>
    </xdr:pic>
    <xdr:clientData/>
  </xdr:twoCellAnchor>
  <xdr:twoCellAnchor editAs="oneCell">
    <xdr:from>
      <xdr:col>3</xdr:col>
      <xdr:colOff>66675</xdr:colOff>
      <xdr:row>23</xdr:row>
      <xdr:rowOff>171450</xdr:rowOff>
    </xdr:from>
    <xdr:to>
      <xdr:col>12</xdr:col>
      <xdr:colOff>75513</xdr:colOff>
      <xdr:row>33</xdr:row>
      <xdr:rowOff>94882</xdr:rowOff>
    </xdr:to>
    <xdr:pic>
      <xdr:nvPicPr>
        <xdr:cNvPr id="13" name="Bildobjekt 12">
          <a:extLst>
            <a:ext uri="{FF2B5EF4-FFF2-40B4-BE49-F238E27FC236}">
              <a16:creationId xmlns:a16="http://schemas.microsoft.com/office/drawing/2014/main" id="{E959A95A-5EC4-FDAC-714E-72E97D908E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847725" y="5429250"/>
          <a:ext cx="5495238" cy="2942857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</xdr:colOff>
      <xdr:row>34</xdr:row>
      <xdr:rowOff>85725</xdr:rowOff>
    </xdr:from>
    <xdr:to>
      <xdr:col>30</xdr:col>
      <xdr:colOff>397945</xdr:colOff>
      <xdr:row>50</xdr:row>
      <xdr:rowOff>123439</xdr:rowOff>
    </xdr:to>
    <xdr:pic>
      <xdr:nvPicPr>
        <xdr:cNvPr id="14" name="Bildobjekt 13">
          <a:extLst>
            <a:ext uri="{FF2B5EF4-FFF2-40B4-BE49-F238E27FC236}">
              <a16:creationId xmlns:a16="http://schemas.microsoft.com/office/drawing/2014/main" id="{F42A1891-FC1E-F745-380A-A053550E40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00100" y="8553450"/>
          <a:ext cx="16838095" cy="3085714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nnsofi Uddh" id="{ED666579-4960-474A-B743-0B2B160A2557}" userId="S::annda91@vgregion.se::75e1b52c-de51-41d0-b36c-c67806f78530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" xr:uid="{89275B34-4BC1-4CD0-AB4F-6DDA3B393071}" name="Tabell250" displayName="Tabell250" ref="A3:S12" totalsRowShown="0" headerRowDxfId="52" dataDxfId="51">
  <tableColumns count="19">
    <tableColumn id="1" xr3:uid="{8D0F4E7D-967C-4CFF-A53D-E2D78478E67E}" name="GUID" dataDxfId="50"/>
    <tableColumn id="2" xr3:uid="{A13D5DBE-B0DA-408E-B74E-C6D3B9A80ADF}" name="Installation" dataDxfId="49"/>
    <tableColumn id="20" xr3:uid="{C2634E69-D5F2-4610-BD7F-0B40D16697E8}" name="Välj Installationsobjekt i Listan" dataDxfId="48"/>
    <tableColumn id="3" xr3:uid="{FB858DE3-153A-4C70-8FDF-2C6C5F46FC61}" name="Inst. benämning" dataDxfId="47">
      <calculatedColumnFormula>IFERROR(VLOOKUP(C4,'Installationsobjekt-MAID'!$A$4:$C$400,2,FALSE),"")</calculatedColumnFormula>
    </tableColumn>
    <tableColumn id="19" xr3:uid="{C541ED4F-C23E-43B3-ADF4-560E04A107A3}" name="Inst. typ" dataDxfId="2">
      <calculatedColumnFormula>IFERROR(VLOOKUP(C4,'Installationsobjekt-MAID'!$A$4:$C$400,3,FALSE),"")</calculatedColumnFormula>
    </tableColumn>
    <tableColumn id="5" xr3:uid="{C49F2D79-5F1D-493C-BA2D-5D092DA5E46C}" name="Mängd" dataDxfId="46"/>
    <tableColumn id="6" xr3:uid="{F3CC0FC0-7E63-40B9-99B5-221BF47ED74F}" name="Enhet" dataDxfId="45"/>
    <tableColumn id="18" xr3:uid="{1DF43C5C-E775-4EE4-B9D9-EA26DBBF7A2E}" name="Urspr. inst. år" dataDxfId="44"/>
    <tableColumn id="7" xr3:uid="{F4FEB692-4476-439C-A76A-F33BB78084C0}" name="Inst. år" dataDxfId="43"/>
    <tableColumn id="8" xr3:uid="{043938D9-A2A8-4DA3-9B96-1C74DF4607AF}" name="Garantidatum t.o.m." dataDxfId="42"/>
    <tableColumn id="9" xr3:uid="{18D589AA-8548-4A87-A663-7D579EBA99A1}" name="Förv. obj" dataDxfId="41"/>
    <tableColumn id="10" xr3:uid="{32562A82-ECDE-4D5E-8476-E6E9D19FE777}" name="Byggnad" dataDxfId="40"/>
    <tableColumn id="11" xr3:uid="{E6F82742-8EA8-4B48-AEAC-1FC62AC2D5A4}" name="Plan" dataDxfId="39"/>
    <tableColumn id="12" xr3:uid="{42A7A054-31D9-428D-B89F-7AA209AB241E}" name="Rum" dataDxfId="38"/>
    <tableColumn id="13" xr3:uid="{2EAE9430-3E76-45E3-8567-321E26554E78}" name="Förvaltning" dataDxfId="37"/>
    <tableColumn id="15" xr3:uid="{1BADD9FA-6010-4850-ACB5-AEDA799E26C2}" name="Detaljspecifikation" dataDxfId="36"/>
    <tableColumn id="16" xr3:uid="{086AC423-A867-494B-B892-67775E59AA72}" name="Objektbeskrivning" dataDxfId="35"/>
    <tableColumn id="14" xr3:uid="{A6ABD430-BF9B-4D35-813A-3707E0967785}" name="Giltig till" dataDxfId="34"/>
    <tableColumn id="17" xr3:uid="{4F158B1B-847C-49E9-BE8C-E71207AD5358}" name="Placering" dataDxfId="33"/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D7B05F3-108D-41AC-B9ED-C6B73FE90F79}" name="Tabell2" displayName="Tabell2" ref="A3:S18" totalsRowShown="0" headerRowDxfId="32" dataDxfId="31">
  <tableColumns count="19">
    <tableColumn id="1" xr3:uid="{09E21C09-DA3A-4875-ADAE-84619B327341}" name="GUID" dataDxfId="30"/>
    <tableColumn id="2" xr3:uid="{4477F890-70F0-443C-AF20-01E53F639463}" name="Installation" dataDxfId="29"/>
    <tableColumn id="20" xr3:uid="{C554F275-EAA1-4145-BB86-920362E6974D}" name="Välj Installationsobjekt i Listan" dataDxfId="28"/>
    <tableColumn id="3" xr3:uid="{992C364D-181D-4875-A545-5B186552BA25}" name="Inst. benämning" dataDxfId="27">
      <calculatedColumnFormula>IFERROR(VLOOKUP(C4,'Installationsobjekt-MAID'!$A$4:$C$492,2,FALSE),"")</calculatedColumnFormula>
    </tableColumn>
    <tableColumn id="4" xr3:uid="{05DDB9EA-291F-4E73-A399-085977816C7B}" name="Inst. typ" dataDxfId="3">
      <calculatedColumnFormula>IFERROR(VLOOKUP(C4,'Installationsobjekt-MAID'!$A$4:$C$492,3,FALSE),"")</calculatedColumnFormula>
    </tableColumn>
    <tableColumn id="5" xr3:uid="{BEC4A173-DD3C-4D51-82A0-4E3E9C82E7FB}" name="Mängd" dataDxfId="26"/>
    <tableColumn id="6" xr3:uid="{B410F716-A7DC-4A8B-B336-BA07051293BE}" name="Enhet" dataDxfId="25"/>
    <tableColumn id="18" xr3:uid="{A961CBB2-6450-4FB7-A2F6-BB94DD899E20}" name="Urspr. inst. år" dataDxfId="24"/>
    <tableColumn id="7" xr3:uid="{59AB2FCA-FE95-48B6-A734-B8741B68C8CA}" name="Inst. år" dataDxfId="23"/>
    <tableColumn id="8" xr3:uid="{26975C1E-C4A0-496D-9BAD-A22644F4C7ED}" name="Garantidatum t.o.m." dataDxfId="22"/>
    <tableColumn id="9" xr3:uid="{2732347E-F16D-4515-80FC-7856D6345AF8}" name="Förv. obj" dataDxfId="21"/>
    <tableColumn id="10" xr3:uid="{F1BDCBC4-D627-41B1-A273-F34546A2313A}" name="Byggnad" dataDxfId="20"/>
    <tableColumn id="11" xr3:uid="{32BF7D06-4992-4ACB-AB0D-140E2047672B}" name="Plan" dataDxfId="19"/>
    <tableColumn id="12" xr3:uid="{3B6C9AAE-FE7C-46BC-8D06-546A8DCE223F}" name="Rum" dataDxfId="18"/>
    <tableColumn id="13" xr3:uid="{31460938-6638-468D-B098-5B7BD6BA5B54}" name="Förvaltning" dataDxfId="17"/>
    <tableColumn id="15" xr3:uid="{6B1DC67B-2B20-48D3-8A78-41EFF99C46CA}" name="Detaljspecifikation" dataDxfId="16"/>
    <tableColumn id="16" xr3:uid="{CE7BB121-AEB3-434D-8FEC-0E5FDDBD063E}" name="Objektbeskrivning" dataDxfId="15"/>
    <tableColumn id="14" xr3:uid="{2A46CFD6-16E7-488A-9519-FA858D1A35FF}" name="Giltig till" dataDxfId="14"/>
    <tableColumn id="17" xr3:uid="{CE378CEA-7C39-4342-8544-E19AC35B29E1}" name="Placering" dataDxfId="13"/>
  </tableColumns>
  <tableStyleInfo name="TableStyleMedium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853D74F-C9C8-48CA-B8CA-25448EB83815}" name="Tabell4" displayName="Tabell4" ref="A3:C492" totalsRowShown="0" headerRowDxfId="12" dataDxfId="11">
  <autoFilter ref="A3:C492" xr:uid="{E853D74F-C9C8-48CA-B8CA-25448EB83815}"/>
  <tableColumns count="3">
    <tableColumn id="2" xr3:uid="{6683AD18-51EB-44D6-B979-30C8CF1A52D7}" name="Sammanfoga" dataDxfId="10">
      <calculatedColumnFormula>CONCATENATE(C4," -",B4)</calculatedColumnFormula>
    </tableColumn>
    <tableColumn id="5" xr3:uid="{EBE997C7-A2F7-4CFC-9621-0DACE77EFB83}" name="Inst. benämning" dataDxfId="9"/>
    <tableColumn id="4" xr3:uid="{FC0C84EB-E0AB-41BB-B09B-38ACF9626DC2}" name="Inst. typ" dataDxfId="8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2" xr:uid="{0D70D8F0-6D64-457C-BDD8-52F996764D82}" name="Tabell52" displayName="Tabell52" ref="G3:G7" totalsRowShown="0" headerRowDxfId="7" headerRowBorderDxfId="6">
  <autoFilter ref="G3:G7" xr:uid="{0D70D8F0-6D64-457C-BDD8-52F996764D82}"/>
  <tableColumns count="1">
    <tableColumn id="1" xr3:uid="{1892E57E-D981-41E2-9CEF-C47CAA08837D}" name="Förvaltning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3" xr:uid="{E8BB0EED-A81F-4ED3-86A5-E3A697B3B961}" name="Tabell53" displayName="Tabell53" ref="E3:E6" totalsRowShown="0" headerRowDxfId="5" headerRowBorderDxfId="4">
  <autoFilter ref="E3:E6" xr:uid="{E8BB0EED-A81F-4ED3-86A5-E3A697B3B961}"/>
  <tableColumns count="1">
    <tableColumn id="1" xr3:uid="{B4DA97F6-F1A3-401B-9257-86E1BB370546}" name="Enhet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2" dT="2026-02-19T15:26:15.78" personId="{ED666579-4960-474A-B743-0B2B160A2557}" id="{600BA9DE-6853-47FE-815C-AEE5BE794990}">
    <text>Skriv in vid upprättande av datum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mellanarkiv-offentlig.vgregion.se/alfresco/s/archive/stream/public/v1/source/available/sofia/sfss11805-1975332570-96/native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vmlDrawing" Target="../drawings/vmlDrawing3.vml"/><Relationship Id="rId6" Type="http://schemas.microsoft.com/office/2017/10/relationships/threadedComment" Target="../threadedComments/threadedComment1.xml"/><Relationship Id="rId5" Type="http://schemas.openxmlformats.org/officeDocument/2006/relationships/comments" Target="../comments3.xml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87D302-BB88-4EEC-927F-E86076DF4779}">
  <dimension ref="A1:S19"/>
  <sheetViews>
    <sheetView topLeftCell="B3" workbookViewId="0">
      <selection activeCell="H24" sqref="H24"/>
    </sheetView>
  </sheetViews>
  <sheetFormatPr defaultColWidth="9.140625" defaultRowHeight="15" x14ac:dyDescent="0.25"/>
  <cols>
    <col min="1" max="1" width="5.7109375" style="4" hidden="1" customWidth="1"/>
    <col min="2" max="2" width="38" style="15" bestFit="1" customWidth="1"/>
    <col min="3" max="3" width="30.42578125" style="15" bestFit="1" customWidth="1"/>
    <col min="4" max="4" width="24.28515625" style="15" bestFit="1" customWidth="1"/>
    <col min="5" max="5" width="8.140625" style="15" bestFit="1" customWidth="1"/>
    <col min="6" max="6" width="7.140625" style="12" bestFit="1" customWidth="1"/>
    <col min="7" max="7" width="6.140625" style="15" bestFit="1" customWidth="1"/>
    <col min="8" max="8" width="10.7109375" style="15" bestFit="1" customWidth="1"/>
    <col min="9" max="9" width="7" style="15" bestFit="1" customWidth="1"/>
    <col min="10" max="10" width="13.42578125" style="19" bestFit="1" customWidth="1"/>
    <col min="11" max="11" width="8.7109375" style="15" bestFit="1" customWidth="1"/>
    <col min="12" max="12" width="8.42578125" style="15" bestFit="1" customWidth="1"/>
    <col min="13" max="13" width="4.85546875" style="15" bestFit="1" customWidth="1"/>
    <col min="14" max="14" width="7.42578125" style="15" bestFit="1" customWidth="1"/>
    <col min="15" max="15" width="11" style="15" bestFit="1" customWidth="1"/>
    <col min="16" max="16" width="18" style="15" customWidth="1"/>
    <col min="17" max="17" width="17" style="15" customWidth="1"/>
    <col min="18" max="18" width="8.7109375" style="19" bestFit="1" customWidth="1"/>
    <col min="19" max="19" width="9.140625" style="15" bestFit="1" customWidth="1"/>
    <col min="20" max="16384" width="9.140625" style="2"/>
  </cols>
  <sheetData>
    <row r="1" spans="1:19" s="1" customFormat="1" hidden="1" x14ac:dyDescent="0.25">
      <c r="A1" s="3"/>
      <c r="B1" s="3"/>
      <c r="C1" s="3"/>
      <c r="D1" s="3"/>
      <c r="E1" s="3"/>
      <c r="F1" s="3"/>
      <c r="G1" s="3"/>
      <c r="H1" s="3"/>
      <c r="I1" s="3"/>
      <c r="J1" s="16"/>
      <c r="K1" s="3"/>
      <c r="L1" s="3"/>
      <c r="M1" s="3"/>
      <c r="N1" s="3"/>
      <c r="O1" s="3"/>
      <c r="P1" s="3"/>
      <c r="Q1" s="3"/>
      <c r="R1" s="16"/>
      <c r="S1" s="3"/>
    </row>
    <row r="2" spans="1:19" s="1" customFormat="1" hidden="1" x14ac:dyDescent="0.25">
      <c r="A2" s="3"/>
      <c r="B2" s="3"/>
      <c r="C2" s="3"/>
      <c r="D2" s="3"/>
      <c r="E2" s="3"/>
      <c r="F2" s="3"/>
      <c r="G2" s="3"/>
      <c r="H2" s="3"/>
      <c r="I2" s="3"/>
      <c r="J2" s="16"/>
      <c r="K2" s="3"/>
      <c r="L2" s="3"/>
      <c r="M2" s="3"/>
      <c r="N2" s="3"/>
      <c r="O2" s="3"/>
      <c r="P2" s="3"/>
      <c r="Q2" s="3"/>
      <c r="R2" s="16"/>
      <c r="S2" s="3"/>
    </row>
    <row r="3" spans="1:19" s="6" customFormat="1" ht="30" x14ac:dyDescent="0.25">
      <c r="A3" s="5" t="s">
        <v>0</v>
      </c>
      <c r="B3" s="7" t="s">
        <v>1</v>
      </c>
      <c r="C3" s="45" t="s">
        <v>2</v>
      </c>
      <c r="D3" s="47" t="s">
        <v>4</v>
      </c>
      <c r="E3" s="47" t="s">
        <v>3</v>
      </c>
      <c r="F3" s="8" t="s">
        <v>5</v>
      </c>
      <c r="G3" s="7" t="s">
        <v>6</v>
      </c>
      <c r="H3" s="13" t="s">
        <v>7</v>
      </c>
      <c r="I3" s="7" t="s">
        <v>8</v>
      </c>
      <c r="J3" s="17" t="s">
        <v>9</v>
      </c>
      <c r="K3" s="7" t="s">
        <v>10</v>
      </c>
      <c r="L3" s="7" t="s">
        <v>11</v>
      </c>
      <c r="M3" s="7" t="s">
        <v>12</v>
      </c>
      <c r="N3" s="7" t="s">
        <v>13</v>
      </c>
      <c r="O3" s="7" t="s">
        <v>14</v>
      </c>
      <c r="P3" s="13" t="s">
        <v>15</v>
      </c>
      <c r="Q3" s="13" t="s">
        <v>16</v>
      </c>
      <c r="R3" s="20" t="s">
        <v>17</v>
      </c>
      <c r="S3" s="14" t="s">
        <v>18</v>
      </c>
    </row>
    <row r="4" spans="1:19" s="6" customFormat="1" x14ac:dyDescent="0.25">
      <c r="A4" s="23"/>
      <c r="B4" s="49" t="s">
        <v>19</v>
      </c>
      <c r="C4" s="9" t="s">
        <v>20</v>
      </c>
      <c r="D4" s="48" t="str">
        <f>IFERROR(VLOOKUP(C4,'Installationsobjekt-MAID'!$A$4:$C$400,2,FALSE),"")</f>
        <v>Apparatskåp</v>
      </c>
      <c r="E4" s="48" t="str">
        <f>IFERROR(VLOOKUP(C4,'Installationsobjekt-MAID'!$A$4:$C$400,3,FALSE),"")</f>
        <v>SC1</v>
      </c>
      <c r="F4" s="10">
        <v>1</v>
      </c>
      <c r="G4" s="9" t="s">
        <v>21</v>
      </c>
      <c r="H4" s="9">
        <v>1997</v>
      </c>
      <c r="I4" s="9" t="s">
        <v>22</v>
      </c>
      <c r="J4" s="18">
        <v>47848</v>
      </c>
      <c r="K4" s="9" t="s">
        <v>23</v>
      </c>
      <c r="L4" s="9" t="s">
        <v>24</v>
      </c>
      <c r="M4" s="9" t="s">
        <v>25</v>
      </c>
      <c r="N4" s="9" t="s">
        <v>26</v>
      </c>
      <c r="O4" s="9" t="s">
        <v>27</v>
      </c>
      <c r="P4" s="9"/>
      <c r="Q4" s="22"/>
      <c r="R4" s="11"/>
      <c r="S4" s="11"/>
    </row>
    <row r="5" spans="1:19" s="6" customFormat="1" x14ac:dyDescent="0.25">
      <c r="A5" s="23"/>
      <c r="B5" s="49" t="s">
        <v>28</v>
      </c>
      <c r="C5" s="9" t="s">
        <v>29</v>
      </c>
      <c r="D5" s="48" t="str">
        <f>IFERROR(VLOOKUP(C5,'Installationsobjekt-MAID'!$A$4:$C$400,2,FALSE),"")</f>
        <v>DDC</v>
      </c>
      <c r="E5" s="48" t="str">
        <f>IFERROR(VLOOKUP(C5,'Installationsobjekt-MAID'!$A$4:$C$400,3,FALSE),"")</f>
        <v>SC1</v>
      </c>
      <c r="F5" s="10">
        <v>1</v>
      </c>
      <c r="G5" s="9" t="s">
        <v>21</v>
      </c>
      <c r="H5" s="9">
        <v>1997</v>
      </c>
      <c r="I5" s="9" t="s">
        <v>22</v>
      </c>
      <c r="J5" s="18">
        <v>47848</v>
      </c>
      <c r="K5" s="9" t="s">
        <v>23</v>
      </c>
      <c r="L5" s="9" t="s">
        <v>24</v>
      </c>
      <c r="M5" s="9" t="s">
        <v>25</v>
      </c>
      <c r="N5" s="9" t="s">
        <v>26</v>
      </c>
      <c r="O5" s="9" t="s">
        <v>27</v>
      </c>
      <c r="P5" s="9" t="s">
        <v>30</v>
      </c>
      <c r="Q5" s="22"/>
      <c r="R5" s="11"/>
      <c r="S5" s="11"/>
    </row>
    <row r="6" spans="1:19" s="6" customFormat="1" x14ac:dyDescent="0.25">
      <c r="A6" s="23"/>
      <c r="B6" s="49" t="s">
        <v>31</v>
      </c>
      <c r="C6" s="9" t="s">
        <v>32</v>
      </c>
      <c r="D6" s="48" t="str">
        <f>IFERROR(VLOOKUP(C6,'Installationsobjekt-MAID'!$A$4:$C$400,2,FALSE),"")</f>
        <v>Golv och matta</v>
      </c>
      <c r="E6" s="48" t="str">
        <f>IFERROR(VLOOKUP(C6,'Installationsobjekt-MAID'!$A$4:$C$400,3,FALSE),"")</f>
        <v>SC3</v>
      </c>
      <c r="F6" s="10">
        <v>3000</v>
      </c>
      <c r="G6" s="9" t="s">
        <v>33</v>
      </c>
      <c r="H6" s="9">
        <v>1997</v>
      </c>
      <c r="I6" s="9" t="s">
        <v>22</v>
      </c>
      <c r="J6" s="18">
        <v>47848</v>
      </c>
      <c r="K6" s="9" t="s">
        <v>23</v>
      </c>
      <c r="L6" s="9" t="s">
        <v>24</v>
      </c>
      <c r="M6" s="9" t="s">
        <v>25</v>
      </c>
      <c r="N6" s="9"/>
      <c r="O6" s="9" t="s">
        <v>27</v>
      </c>
      <c r="P6" s="9"/>
      <c r="Q6" s="22"/>
      <c r="R6" s="11"/>
      <c r="S6" s="11"/>
    </row>
    <row r="7" spans="1:19" s="6" customFormat="1" x14ac:dyDescent="0.25">
      <c r="A7" s="23"/>
      <c r="B7" s="49" t="s">
        <v>34</v>
      </c>
      <c r="C7" s="9" t="s">
        <v>35</v>
      </c>
      <c r="D7" s="48" t="str">
        <f>IFERROR(VLOOKUP(C7,'Installationsobjekt-MAID'!$A$4:$C$400,2,FALSE),"")</f>
        <v>Fettavskiljare utvändigt</v>
      </c>
      <c r="E7" s="48" t="str">
        <f>IFERROR(VLOOKUP(C7,'Installationsobjekt-MAID'!$A$4:$C$400,3,FALSE),"")</f>
        <v>SC4.1</v>
      </c>
      <c r="F7" s="10">
        <v>1</v>
      </c>
      <c r="G7" s="9" t="s">
        <v>21</v>
      </c>
      <c r="H7" s="9">
        <v>1997</v>
      </c>
      <c r="I7" s="9" t="s">
        <v>22</v>
      </c>
      <c r="J7" s="18">
        <v>47848</v>
      </c>
      <c r="K7" s="9" t="s">
        <v>23</v>
      </c>
      <c r="L7" s="9" t="s">
        <v>24</v>
      </c>
      <c r="M7" s="9"/>
      <c r="N7" s="9"/>
      <c r="O7" s="9" t="s">
        <v>27</v>
      </c>
      <c r="P7" s="9"/>
      <c r="Q7" s="22"/>
      <c r="R7" s="11"/>
      <c r="S7" s="11"/>
    </row>
    <row r="8" spans="1:19" s="6" customFormat="1" x14ac:dyDescent="0.25">
      <c r="A8" s="23"/>
      <c r="B8" s="49" t="s">
        <v>36</v>
      </c>
      <c r="C8" s="80" t="s">
        <v>37</v>
      </c>
      <c r="D8" s="48" t="str">
        <f>IFERROR(VLOOKUP(C8,'Installationsobjekt-MAID'!$A$4:$C$400,2,FALSE),"")</f>
        <v>Luftbehandlingsaggregat</v>
      </c>
      <c r="E8" s="48" t="str">
        <f>IFERROR(VLOOKUP(C8,'Installationsobjekt-MAID'!$A$4:$C$400,3,FALSE),"")</f>
        <v>SC4.7</v>
      </c>
      <c r="F8" s="10">
        <v>1</v>
      </c>
      <c r="G8" s="9" t="s">
        <v>21</v>
      </c>
      <c r="H8" s="9">
        <v>1997</v>
      </c>
      <c r="I8" s="9" t="s">
        <v>22</v>
      </c>
      <c r="J8" s="18">
        <v>47848</v>
      </c>
      <c r="K8" s="9" t="s">
        <v>23</v>
      </c>
      <c r="L8" s="9" t="s">
        <v>24</v>
      </c>
      <c r="M8" s="9" t="s">
        <v>25</v>
      </c>
      <c r="N8" s="9" t="s">
        <v>26</v>
      </c>
      <c r="O8" s="9" t="s">
        <v>27</v>
      </c>
      <c r="P8" s="22"/>
      <c r="Q8" s="22"/>
      <c r="R8" s="11"/>
      <c r="S8" s="11"/>
    </row>
    <row r="9" spans="1:19" s="6" customFormat="1" x14ac:dyDescent="0.25">
      <c r="A9" s="23"/>
      <c r="B9" s="49" t="s">
        <v>38</v>
      </c>
      <c r="C9" s="9" t="s">
        <v>39</v>
      </c>
      <c r="D9" s="48" t="str">
        <f>IFERROR(VLOOKUP(C9,'Installationsobjekt-MAID'!$A$4:$C$400,2,FALSE),"")</f>
        <v>Brandlarmscentral</v>
      </c>
      <c r="E9" s="48" t="str">
        <f>IFERROR(VLOOKUP(C9,'Installationsobjekt-MAID'!$A$4:$C$400,3,FALSE),"")</f>
        <v>SG1.2.1</v>
      </c>
      <c r="F9" s="10">
        <v>1</v>
      </c>
      <c r="G9" s="9" t="s">
        <v>21</v>
      </c>
      <c r="H9" s="9">
        <v>1997</v>
      </c>
      <c r="I9" s="9" t="s">
        <v>22</v>
      </c>
      <c r="J9" s="18">
        <v>47848</v>
      </c>
      <c r="K9" s="9" t="s">
        <v>23</v>
      </c>
      <c r="L9" s="9" t="s">
        <v>24</v>
      </c>
      <c r="M9" s="9" t="s">
        <v>25</v>
      </c>
      <c r="N9" s="9" t="s">
        <v>26</v>
      </c>
      <c r="O9" s="9" t="s">
        <v>27</v>
      </c>
      <c r="P9" s="9"/>
      <c r="Q9" s="22"/>
      <c r="R9" s="11"/>
      <c r="S9" s="11"/>
    </row>
    <row r="10" spans="1:19" s="6" customFormat="1" x14ac:dyDescent="0.25">
      <c r="A10" s="50"/>
      <c r="B10" s="9"/>
      <c r="C10" s="9"/>
      <c r="D10" s="48" t="str">
        <f>IFERROR(VLOOKUP(C10,'Installationsobjekt-MAID'!$A$4:$C$400,2,FALSE),"")</f>
        <v/>
      </c>
      <c r="E10" s="48" t="str">
        <f>IFERROR(VLOOKUP(C10,'Installationsobjekt-MAID'!$A$4:$C$400,3,FALSE),"")</f>
        <v/>
      </c>
      <c r="F10" s="10"/>
      <c r="G10" s="9"/>
      <c r="H10" s="9"/>
      <c r="I10" s="9"/>
      <c r="J10" s="18"/>
      <c r="K10" s="9"/>
      <c r="L10" s="9"/>
      <c r="M10" s="9"/>
      <c r="N10" s="9"/>
      <c r="O10" s="9"/>
      <c r="P10" s="9"/>
      <c r="Q10" s="22"/>
      <c r="R10" s="11"/>
      <c r="S10" s="11"/>
    </row>
    <row r="11" spans="1:19" s="6" customFormat="1" x14ac:dyDescent="0.25">
      <c r="A11" s="50"/>
      <c r="B11" s="9"/>
      <c r="C11" s="9"/>
      <c r="D11" s="48" t="str">
        <f>IFERROR(VLOOKUP(C11,'Installationsobjekt-MAID'!$A$4:$C$400,2,FALSE),"")</f>
        <v/>
      </c>
      <c r="E11" s="48" t="str">
        <f>IFERROR(VLOOKUP(C11,'Installationsobjekt-MAID'!$A$4:$C$400,3,FALSE),"")</f>
        <v/>
      </c>
      <c r="F11" s="10"/>
      <c r="G11" s="9"/>
      <c r="H11" s="9"/>
      <c r="I11" s="9"/>
      <c r="J11" s="18"/>
      <c r="K11" s="9"/>
      <c r="L11" s="9"/>
      <c r="M11" s="9"/>
      <c r="N11" s="9"/>
      <c r="O11" s="9"/>
      <c r="P11" s="9"/>
      <c r="Q11" s="22"/>
      <c r="R11" s="11"/>
      <c r="S11" s="11"/>
    </row>
    <row r="12" spans="1:19" x14ac:dyDescent="0.25">
      <c r="B12" s="9"/>
      <c r="C12" s="9"/>
      <c r="D12" s="48" t="str">
        <f>IFERROR(VLOOKUP(C12,'Installationsobjekt-MAID'!$A$4:$C$400,2,FALSE),"")</f>
        <v/>
      </c>
      <c r="E12" s="48" t="str">
        <f>IFERROR(VLOOKUP(C12,'Installationsobjekt-MAID'!$A$4:$C$400,3,FALSE),"")</f>
        <v/>
      </c>
      <c r="F12" s="10"/>
      <c r="G12" s="9"/>
      <c r="H12" s="9"/>
      <c r="I12" s="9"/>
      <c r="J12" s="18"/>
      <c r="K12" s="9"/>
      <c r="L12" s="9"/>
      <c r="M12" s="9"/>
      <c r="N12" s="9"/>
      <c r="O12" s="9"/>
      <c r="P12" s="9"/>
      <c r="Q12" s="9"/>
      <c r="R12" s="11"/>
      <c r="S12" s="11"/>
    </row>
    <row r="18" spans="1:19" s="12" customFormat="1" x14ac:dyDescent="0.25">
      <c r="A18" s="4"/>
      <c r="B18" s="15"/>
      <c r="C18" s="15"/>
      <c r="D18" s="15"/>
      <c r="E18" s="24"/>
      <c r="G18" s="15"/>
      <c r="H18" s="15"/>
      <c r="I18" s="15"/>
      <c r="J18" s="19"/>
      <c r="K18" s="15"/>
      <c r="L18" s="15"/>
      <c r="M18" s="15"/>
      <c r="N18" s="15"/>
      <c r="O18" s="15"/>
      <c r="P18" s="15"/>
      <c r="Q18" s="15"/>
      <c r="R18" s="19"/>
      <c r="S18" s="15"/>
    </row>
    <row r="19" spans="1:19" s="12" customFormat="1" x14ac:dyDescent="0.25">
      <c r="A19" s="4"/>
      <c r="B19" s="15"/>
      <c r="C19" s="15"/>
      <c r="D19" s="15"/>
      <c r="E19" s="24"/>
      <c r="G19" s="15"/>
      <c r="H19" s="15"/>
      <c r="I19" s="15"/>
      <c r="J19" s="19"/>
      <c r="K19" s="15"/>
      <c r="L19" s="15"/>
      <c r="M19" s="15"/>
      <c r="N19" s="15"/>
      <c r="O19" s="15"/>
      <c r="P19" s="15"/>
      <c r="Q19" s="15"/>
      <c r="R19" s="19"/>
      <c r="S19" s="15"/>
    </row>
  </sheetData>
  <conditionalFormatting sqref="B4:B12">
    <cfRule type="duplicateValues" dxfId="1" priority="5"/>
  </conditionalFormatting>
  <dataValidations count="1">
    <dataValidation type="list" allowBlank="1" showInputMessage="1" showErrorMessage="1" sqref="O12 D13:D28 G12" xr:uid="{17555968-6EC3-49DC-BF92-97BF1738C555}">
      <formula1>#REF!</formula1>
    </dataValidation>
  </dataValidations>
  <pageMargins left="0.7" right="0.7" top="0.75" bottom="0.75" header="0.3" footer="0.3"/>
  <pageSetup paperSize="9" orientation="portrait" r:id="rId1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3D41821-E10D-464F-8C3C-F6E4BB13F597}">
          <x14:formula1>
            <xm:f>'Installationsobjekt-MAID'!$A$4:$A$492</xm:f>
          </x14:formula1>
          <xm:sqref>C4:C12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E1F0F0-22F1-433B-8E03-36A7A1F64874}">
  <sheetPr>
    <tabColor theme="1"/>
  </sheetPr>
  <dimension ref="B1:AF76"/>
  <sheetViews>
    <sheetView workbookViewId="0">
      <selection activeCell="B2" sqref="B2"/>
    </sheetView>
  </sheetViews>
  <sheetFormatPr defaultRowHeight="15" x14ac:dyDescent="0.25"/>
  <cols>
    <col min="1" max="1" width="3.42578125" customWidth="1"/>
    <col min="2" max="2" width="5" customWidth="1"/>
    <col min="3" max="3" width="3.28515625" customWidth="1"/>
  </cols>
  <sheetData>
    <row r="1" spans="2:32" ht="15.75" thickBot="1" x14ac:dyDescent="0.3"/>
    <row r="2" spans="2:32" ht="18.75" x14ac:dyDescent="0.3">
      <c r="B2" s="65"/>
      <c r="C2" s="66"/>
      <c r="D2" s="67" t="s">
        <v>40</v>
      </c>
      <c r="E2" s="68" t="s">
        <v>41</v>
      </c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9"/>
    </row>
    <row r="3" spans="2:32" ht="15" customHeight="1" x14ac:dyDescent="0.25">
      <c r="B3" s="70"/>
      <c r="D3" s="82" t="s">
        <v>574</v>
      </c>
      <c r="E3" s="82"/>
      <c r="F3" s="82"/>
      <c r="G3" s="82"/>
      <c r="H3" s="82"/>
      <c r="I3" s="82"/>
      <c r="J3" s="82"/>
      <c r="K3" s="82"/>
      <c r="L3" s="82"/>
      <c r="M3" s="81"/>
      <c r="AF3" s="71"/>
    </row>
    <row r="4" spans="2:32" x14ac:dyDescent="0.25">
      <c r="B4" s="70"/>
      <c r="AF4" s="71"/>
    </row>
    <row r="5" spans="2:32" x14ac:dyDescent="0.25">
      <c r="B5" s="70"/>
      <c r="AF5" s="71"/>
    </row>
    <row r="6" spans="2:32" ht="7.5" customHeight="1" x14ac:dyDescent="0.25">
      <c r="B6" s="70"/>
      <c r="AF6" s="71"/>
    </row>
    <row r="7" spans="2:32" ht="18.75" x14ac:dyDescent="0.3">
      <c r="B7" s="70"/>
      <c r="D7" s="72" t="s">
        <v>575</v>
      </c>
      <c r="AF7" s="71"/>
    </row>
    <row r="8" spans="2:32" x14ac:dyDescent="0.25">
      <c r="B8" s="70"/>
      <c r="AF8" s="71"/>
    </row>
    <row r="9" spans="2:32" x14ac:dyDescent="0.25">
      <c r="B9" s="70"/>
      <c r="AF9" s="71"/>
    </row>
    <row r="10" spans="2:32" x14ac:dyDescent="0.25">
      <c r="B10" s="70"/>
      <c r="AF10" s="71"/>
    </row>
    <row r="11" spans="2:32" x14ac:dyDescent="0.25">
      <c r="B11" s="70"/>
      <c r="AF11" s="71"/>
    </row>
    <row r="12" spans="2:32" x14ac:dyDescent="0.25">
      <c r="B12" s="70"/>
      <c r="AF12" s="71"/>
    </row>
    <row r="13" spans="2:32" x14ac:dyDescent="0.25">
      <c r="B13" s="70"/>
      <c r="AF13" s="71"/>
    </row>
    <row r="14" spans="2:32" x14ac:dyDescent="0.25">
      <c r="B14" s="70"/>
      <c r="AF14" s="71"/>
    </row>
    <row r="15" spans="2:32" x14ac:dyDescent="0.25">
      <c r="B15" s="70"/>
      <c r="AF15" s="71"/>
    </row>
    <row r="16" spans="2:32" x14ac:dyDescent="0.25">
      <c r="B16" s="70"/>
      <c r="AF16" s="71"/>
    </row>
    <row r="17" spans="2:32" x14ac:dyDescent="0.25">
      <c r="B17" s="70"/>
      <c r="AF17" s="71"/>
    </row>
    <row r="18" spans="2:32" x14ac:dyDescent="0.25">
      <c r="B18" s="70"/>
      <c r="AF18" s="71"/>
    </row>
    <row r="19" spans="2:32" ht="18.75" x14ac:dyDescent="0.3">
      <c r="B19" s="70"/>
      <c r="D19" s="72" t="s">
        <v>42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73"/>
      <c r="U19" s="21"/>
      <c r="V19" s="21"/>
      <c r="W19" s="21"/>
      <c r="X19" s="21"/>
      <c r="Y19" s="21"/>
      <c r="AF19" s="71"/>
    </row>
    <row r="20" spans="2:32" ht="36" customHeight="1" x14ac:dyDescent="0.25">
      <c r="B20" s="70"/>
      <c r="D20" s="85" t="s">
        <v>43</v>
      </c>
      <c r="E20" s="85"/>
      <c r="F20" s="85"/>
      <c r="G20" s="85"/>
      <c r="H20" s="85"/>
      <c r="I20" s="85"/>
      <c r="J20" s="85"/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AF20" s="71"/>
    </row>
    <row r="21" spans="2:32" ht="28.5" customHeight="1" x14ac:dyDescent="0.25">
      <c r="B21" s="70"/>
      <c r="D21" s="84" t="s">
        <v>44</v>
      </c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AF21" s="71"/>
    </row>
    <row r="22" spans="2:32" ht="30" customHeight="1" x14ac:dyDescent="0.25">
      <c r="B22" s="70"/>
      <c r="D22" s="21" t="s">
        <v>45</v>
      </c>
      <c r="AF22" s="71"/>
    </row>
    <row r="23" spans="2:32" ht="30" customHeight="1" x14ac:dyDescent="0.25">
      <c r="B23" s="70"/>
      <c r="D23" s="79" t="s">
        <v>573</v>
      </c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AF23" s="71"/>
    </row>
    <row r="24" spans="2:32" ht="30" customHeight="1" x14ac:dyDescent="0.25">
      <c r="B24" s="70"/>
      <c r="D24" s="21"/>
      <c r="AF24" s="71"/>
    </row>
    <row r="25" spans="2:32" ht="30" customHeight="1" x14ac:dyDescent="0.25">
      <c r="B25" s="70"/>
      <c r="D25" s="21"/>
      <c r="AF25" s="71"/>
    </row>
    <row r="26" spans="2:32" ht="45.75" customHeight="1" x14ac:dyDescent="0.25">
      <c r="B26" s="70"/>
      <c r="AF26" s="71"/>
    </row>
    <row r="27" spans="2:32" ht="42" customHeight="1" x14ac:dyDescent="0.25">
      <c r="B27" s="70"/>
      <c r="AF27" s="71"/>
    </row>
    <row r="28" spans="2:32" x14ac:dyDescent="0.25">
      <c r="B28" s="70"/>
      <c r="AF28" s="71"/>
    </row>
    <row r="29" spans="2:32" x14ac:dyDescent="0.25">
      <c r="B29" s="70"/>
      <c r="AF29" s="71"/>
    </row>
    <row r="30" spans="2:32" x14ac:dyDescent="0.25">
      <c r="B30" s="70"/>
      <c r="AF30" s="71"/>
    </row>
    <row r="31" spans="2:32" x14ac:dyDescent="0.25">
      <c r="B31" s="70"/>
      <c r="AF31" s="71"/>
    </row>
    <row r="32" spans="2:32" x14ac:dyDescent="0.25">
      <c r="B32" s="70"/>
      <c r="AF32" s="71"/>
    </row>
    <row r="33" spans="2:32" x14ac:dyDescent="0.25">
      <c r="B33" s="70"/>
      <c r="AF33" s="71"/>
    </row>
    <row r="34" spans="2:32" x14ac:dyDescent="0.25">
      <c r="B34" s="70"/>
      <c r="AF34" s="71"/>
    </row>
    <row r="35" spans="2:32" x14ac:dyDescent="0.25">
      <c r="B35" s="70"/>
      <c r="AF35" s="71"/>
    </row>
    <row r="36" spans="2:32" x14ac:dyDescent="0.25">
      <c r="B36" s="70"/>
      <c r="AF36" s="71"/>
    </row>
    <row r="37" spans="2:32" x14ac:dyDescent="0.25">
      <c r="B37" s="70"/>
      <c r="AF37" s="71"/>
    </row>
    <row r="38" spans="2:32" x14ac:dyDescent="0.25">
      <c r="B38" s="70"/>
      <c r="AF38" s="71"/>
    </row>
    <row r="39" spans="2:32" x14ac:dyDescent="0.25">
      <c r="B39" s="70"/>
      <c r="AF39" s="71"/>
    </row>
    <row r="40" spans="2:32" x14ac:dyDescent="0.25">
      <c r="B40" s="70"/>
      <c r="AF40" s="71"/>
    </row>
    <row r="41" spans="2:32" x14ac:dyDescent="0.25">
      <c r="B41" s="70"/>
      <c r="AF41" s="71"/>
    </row>
    <row r="42" spans="2:32" x14ac:dyDescent="0.25">
      <c r="B42" s="70"/>
      <c r="AF42" s="71"/>
    </row>
    <row r="43" spans="2:32" x14ac:dyDescent="0.25">
      <c r="B43" s="70"/>
      <c r="AF43" s="71"/>
    </row>
    <row r="44" spans="2:32" x14ac:dyDescent="0.25">
      <c r="B44" s="70"/>
      <c r="AF44" s="71"/>
    </row>
    <row r="45" spans="2:32" x14ac:dyDescent="0.25">
      <c r="B45" s="70"/>
      <c r="AF45" s="71"/>
    </row>
    <row r="46" spans="2:32" x14ac:dyDescent="0.25">
      <c r="B46" s="70"/>
      <c r="AF46" s="71"/>
    </row>
    <row r="47" spans="2:32" x14ac:dyDescent="0.25">
      <c r="B47" s="70"/>
      <c r="AF47" s="71"/>
    </row>
    <row r="48" spans="2:32" x14ac:dyDescent="0.25">
      <c r="B48" s="70"/>
      <c r="AF48" s="71"/>
    </row>
    <row r="49" spans="2:32" x14ac:dyDescent="0.25">
      <c r="B49" s="70"/>
      <c r="AF49" s="71"/>
    </row>
    <row r="50" spans="2:32" x14ac:dyDescent="0.25">
      <c r="B50" s="70"/>
      <c r="AF50" s="71"/>
    </row>
    <row r="51" spans="2:32" x14ac:dyDescent="0.25">
      <c r="B51" s="70"/>
      <c r="AF51" s="71"/>
    </row>
    <row r="52" spans="2:32" x14ac:dyDescent="0.25">
      <c r="B52" s="70"/>
      <c r="D52" s="83" t="s">
        <v>46</v>
      </c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83"/>
      <c r="T52" s="83"/>
      <c r="AF52" s="71"/>
    </row>
    <row r="53" spans="2:32" x14ac:dyDescent="0.25">
      <c r="B53" s="70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AF53" s="71"/>
    </row>
    <row r="54" spans="2:32" x14ac:dyDescent="0.25">
      <c r="B54" s="70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AF54" s="71"/>
    </row>
    <row r="55" spans="2:32" x14ac:dyDescent="0.25">
      <c r="B55" s="70"/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AF55" s="71"/>
    </row>
    <row r="56" spans="2:32" x14ac:dyDescent="0.25">
      <c r="B56" s="70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AF56" s="71"/>
    </row>
    <row r="57" spans="2:32" x14ac:dyDescent="0.25">
      <c r="B57" s="70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AF57" s="71"/>
    </row>
    <row r="58" spans="2:32" x14ac:dyDescent="0.25">
      <c r="B58" s="70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4"/>
      <c r="AF58" s="71"/>
    </row>
    <row r="59" spans="2:32" x14ac:dyDescent="0.25">
      <c r="B59" s="70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AF59" s="71"/>
    </row>
    <row r="60" spans="2:32" x14ac:dyDescent="0.25">
      <c r="B60" s="70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AF60" s="71"/>
    </row>
    <row r="61" spans="2:32" x14ac:dyDescent="0.25">
      <c r="B61" s="70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AF61" s="71"/>
    </row>
    <row r="62" spans="2:32" x14ac:dyDescent="0.25">
      <c r="B62" s="70"/>
      <c r="AF62" s="71"/>
    </row>
    <row r="63" spans="2:32" x14ac:dyDescent="0.25">
      <c r="B63" s="70"/>
      <c r="D63" s="83" t="s">
        <v>47</v>
      </c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83"/>
      <c r="T63" s="83"/>
      <c r="AF63" s="71"/>
    </row>
    <row r="64" spans="2:32" x14ac:dyDescent="0.25">
      <c r="B64" s="70"/>
      <c r="AF64" s="71"/>
    </row>
    <row r="65" spans="2:32" x14ac:dyDescent="0.25">
      <c r="B65" s="70"/>
      <c r="AF65" s="71"/>
    </row>
    <row r="66" spans="2:32" x14ac:dyDescent="0.25">
      <c r="B66" s="70"/>
      <c r="AF66" s="71"/>
    </row>
    <row r="67" spans="2:32" x14ac:dyDescent="0.25">
      <c r="B67" s="70"/>
      <c r="AF67" s="71"/>
    </row>
    <row r="68" spans="2:32" x14ac:dyDescent="0.25">
      <c r="B68" s="70"/>
      <c r="AF68" s="71"/>
    </row>
    <row r="69" spans="2:32" x14ac:dyDescent="0.25">
      <c r="B69" s="70"/>
      <c r="AF69" s="71"/>
    </row>
    <row r="70" spans="2:32" x14ac:dyDescent="0.25">
      <c r="B70" s="70"/>
      <c r="AF70" s="71"/>
    </row>
    <row r="71" spans="2:32" x14ac:dyDescent="0.25">
      <c r="B71" s="70"/>
      <c r="AF71" s="71"/>
    </row>
    <row r="72" spans="2:32" x14ac:dyDescent="0.25">
      <c r="B72" s="70"/>
      <c r="AF72" s="71"/>
    </row>
    <row r="73" spans="2:32" x14ac:dyDescent="0.25">
      <c r="B73" s="70"/>
      <c r="AF73" s="71"/>
    </row>
    <row r="74" spans="2:32" x14ac:dyDescent="0.25">
      <c r="B74" s="70"/>
      <c r="AF74" s="71"/>
    </row>
    <row r="75" spans="2:32" x14ac:dyDescent="0.25">
      <c r="B75" s="70"/>
      <c r="AF75" s="71"/>
    </row>
    <row r="76" spans="2:32" ht="15.75" thickBot="1" x14ac:dyDescent="0.3">
      <c r="B76" s="75"/>
      <c r="C76" s="76"/>
      <c r="D76" s="76"/>
      <c r="E76" s="76"/>
      <c r="F76" s="76"/>
      <c r="G76" s="76"/>
      <c r="H76" s="76"/>
      <c r="I76" s="76"/>
      <c r="J76" s="76"/>
      <c r="K76" s="76"/>
      <c r="L76" s="76"/>
      <c r="M76" s="76"/>
      <c r="N76" s="76"/>
      <c r="O76" s="76"/>
      <c r="P76" s="76"/>
      <c r="Q76" s="76"/>
      <c r="R76" s="76"/>
      <c r="S76" s="76"/>
      <c r="T76" s="76"/>
      <c r="U76" s="76"/>
      <c r="V76" s="76"/>
      <c r="W76" s="76"/>
      <c r="X76" s="76"/>
      <c r="Y76" s="76"/>
      <c r="Z76" s="76"/>
      <c r="AA76" s="76"/>
      <c r="AB76" s="76"/>
      <c r="AC76" s="76"/>
      <c r="AD76" s="76"/>
      <c r="AE76" s="76"/>
      <c r="AF76" s="77"/>
    </row>
  </sheetData>
  <mergeCells count="5">
    <mergeCell ref="D3:L3"/>
    <mergeCell ref="D52:T52"/>
    <mergeCell ref="D63:T63"/>
    <mergeCell ref="D21:T21"/>
    <mergeCell ref="D20:W20"/>
  </mergeCells>
  <hyperlinks>
    <hyperlink ref="E2" r:id="rId1" display="https://mellanarkiv-offentlig.vgregion.se/alfresco/s/archive/stream/public/v1/source/available/sofia/sfss11805-1975332570-96/native" xr:uid="{75DCCC0B-B916-4B9F-A529-BF7DE332CEC4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S25"/>
  <sheetViews>
    <sheetView tabSelected="1" topLeftCell="B3" zoomScaleNormal="100" workbookViewId="0">
      <selection activeCell="F25" sqref="F25"/>
    </sheetView>
  </sheetViews>
  <sheetFormatPr defaultColWidth="9.140625" defaultRowHeight="15" x14ac:dyDescent="0.25"/>
  <cols>
    <col min="1" max="1" width="9.7109375" style="4" hidden="1" customWidth="1"/>
    <col min="2" max="2" width="11" style="15" bestFit="1" customWidth="1"/>
    <col min="3" max="3" width="28.5703125" style="15" bestFit="1" customWidth="1"/>
    <col min="4" max="4" width="15.42578125" style="15" hidden="1" customWidth="1"/>
    <col min="5" max="5" width="11.5703125" style="15" hidden="1" customWidth="1"/>
    <col min="6" max="6" width="11.5703125" style="12" bestFit="1" customWidth="1"/>
    <col min="7" max="7" width="11.5703125" style="15" bestFit="1" customWidth="1"/>
    <col min="8" max="8" width="12.85546875" style="15" bestFit="1" customWidth="1"/>
    <col min="9" max="9" width="11.5703125" style="15" bestFit="1" customWidth="1"/>
    <col min="10" max="10" width="19.28515625" style="19" bestFit="1" customWidth="1"/>
    <col min="11" max="14" width="10.5703125" style="15" bestFit="1" customWidth="1"/>
    <col min="15" max="15" width="11.5703125" style="15" bestFit="1" customWidth="1"/>
    <col min="16" max="16" width="18" style="15" bestFit="1" customWidth="1"/>
    <col min="17" max="17" width="17.5703125" style="15" bestFit="1" customWidth="1"/>
    <col min="18" max="18" width="10.5703125" style="19" bestFit="1" customWidth="1"/>
    <col min="19" max="19" width="11.5703125" style="15" bestFit="1" customWidth="1"/>
    <col min="20" max="16384" width="9.140625" style="2"/>
  </cols>
  <sheetData>
    <row r="1" spans="1:19" s="1" customFormat="1" hidden="1" x14ac:dyDescent="0.25">
      <c r="A1" s="3" t="s">
        <v>48</v>
      </c>
      <c r="B1" s="3"/>
      <c r="C1" s="3"/>
      <c r="D1" s="3"/>
      <c r="E1" s="3"/>
      <c r="F1" s="3"/>
      <c r="G1" s="3"/>
      <c r="H1" s="3"/>
      <c r="I1" s="3"/>
      <c r="J1" s="16"/>
      <c r="K1" s="3"/>
      <c r="L1" s="3"/>
      <c r="M1" s="3"/>
      <c r="N1" s="3"/>
      <c r="O1" s="3"/>
      <c r="P1" s="3"/>
      <c r="Q1" s="3"/>
      <c r="R1" s="16"/>
      <c r="S1" s="3"/>
    </row>
    <row r="2" spans="1:19" s="1" customFormat="1" hidden="1" x14ac:dyDescent="0.25">
      <c r="A2" s="3" t="s">
        <v>49</v>
      </c>
      <c r="B2" s="3" t="s">
        <v>50</v>
      </c>
      <c r="C2" s="3"/>
      <c r="D2" s="3" t="s">
        <v>52</v>
      </c>
      <c r="E2" s="3" t="s">
        <v>51</v>
      </c>
      <c r="F2" s="3" t="s">
        <v>53</v>
      </c>
      <c r="G2" s="3" t="s">
        <v>54</v>
      </c>
      <c r="H2" s="3" t="s">
        <v>55</v>
      </c>
      <c r="I2" s="3" t="s">
        <v>56</v>
      </c>
      <c r="J2" s="16" t="s">
        <v>57</v>
      </c>
      <c r="K2" s="3" t="s">
        <v>58</v>
      </c>
      <c r="L2" s="3" t="s">
        <v>59</v>
      </c>
      <c r="M2" s="3" t="s">
        <v>60</v>
      </c>
      <c r="N2" s="3" t="s">
        <v>61</v>
      </c>
      <c r="O2" s="3" t="s">
        <v>62</v>
      </c>
      <c r="P2" s="3" t="s">
        <v>63</v>
      </c>
      <c r="Q2" s="3" t="s">
        <v>64</v>
      </c>
      <c r="R2" s="16" t="s">
        <v>65</v>
      </c>
      <c r="S2" s="3" t="s">
        <v>66</v>
      </c>
    </row>
    <row r="3" spans="1:19" s="64" customFormat="1" x14ac:dyDescent="0.25">
      <c r="A3" s="23" t="s">
        <v>0</v>
      </c>
      <c r="B3" s="56" t="s">
        <v>1</v>
      </c>
      <c r="C3" s="57" t="s">
        <v>2</v>
      </c>
      <c r="D3" s="58" t="s">
        <v>4</v>
      </c>
      <c r="E3" s="58" t="s">
        <v>3</v>
      </c>
      <c r="F3" s="59" t="s">
        <v>5</v>
      </c>
      <c r="G3" s="56" t="s">
        <v>6</v>
      </c>
      <c r="H3" s="60" t="s">
        <v>7</v>
      </c>
      <c r="I3" s="56" t="s">
        <v>8</v>
      </c>
      <c r="J3" s="61" t="s">
        <v>9</v>
      </c>
      <c r="K3" s="56" t="s">
        <v>10</v>
      </c>
      <c r="L3" s="56" t="s">
        <v>11</v>
      </c>
      <c r="M3" s="56" t="s">
        <v>12</v>
      </c>
      <c r="N3" s="56" t="s">
        <v>13</v>
      </c>
      <c r="O3" s="56" t="s">
        <v>14</v>
      </c>
      <c r="P3" s="60" t="s">
        <v>15</v>
      </c>
      <c r="Q3" s="60" t="s">
        <v>16</v>
      </c>
      <c r="R3" s="62" t="s">
        <v>17</v>
      </c>
      <c r="S3" s="63" t="s">
        <v>18</v>
      </c>
    </row>
    <row r="4" spans="1:19" s="64" customFormat="1" x14ac:dyDescent="0.25">
      <c r="A4" s="23"/>
      <c r="B4" s="46"/>
      <c r="C4" s="46"/>
      <c r="D4" s="53" t="str">
        <f>IFERROR(VLOOKUP(C4,'Installationsobjekt-MAID'!$A$4:$C$492,2,FALSE),"")</f>
        <v/>
      </c>
      <c r="E4" s="53" t="str">
        <f>IFERROR(VLOOKUP(C4,'Installationsobjekt-MAID'!$A$4:$C$492,3,FALSE),"")</f>
        <v/>
      </c>
      <c r="F4" s="54"/>
      <c r="G4" s="46"/>
      <c r="H4" s="51"/>
      <c r="I4" s="46"/>
      <c r="J4" s="55"/>
      <c r="K4" s="46"/>
      <c r="L4" s="46"/>
      <c r="M4" s="46"/>
      <c r="N4" s="46"/>
      <c r="O4" s="46"/>
      <c r="P4" s="51"/>
      <c r="Q4" s="51"/>
      <c r="R4" s="52"/>
      <c r="S4" s="52"/>
    </row>
    <row r="5" spans="1:19" s="64" customFormat="1" x14ac:dyDescent="0.25">
      <c r="A5" s="23"/>
      <c r="B5" s="46"/>
      <c r="C5" s="46"/>
      <c r="D5" s="53" t="str">
        <f>IFERROR(VLOOKUP(C5,'Installationsobjekt-MAID'!$A$4:$C$492,2,FALSE),"")</f>
        <v/>
      </c>
      <c r="E5" s="53" t="str">
        <f>IFERROR(VLOOKUP(C5,'Installationsobjekt-MAID'!$A$4:$C$492,3,FALSE),"")</f>
        <v/>
      </c>
      <c r="F5" s="54"/>
      <c r="G5" s="46"/>
      <c r="H5" s="51"/>
      <c r="I5" s="46"/>
      <c r="J5" s="55"/>
      <c r="K5" s="46"/>
      <c r="L5" s="46"/>
      <c r="M5" s="46"/>
      <c r="N5" s="46"/>
      <c r="O5" s="46"/>
      <c r="P5" s="51"/>
      <c r="Q5" s="51"/>
      <c r="R5" s="52"/>
      <c r="S5" s="52"/>
    </row>
    <row r="6" spans="1:19" s="64" customFormat="1" x14ac:dyDescent="0.25">
      <c r="A6" s="23"/>
      <c r="B6" s="46"/>
      <c r="C6" s="46"/>
      <c r="D6" s="53" t="str">
        <f>IFERROR(VLOOKUP(C6,'Installationsobjekt-MAID'!$A$4:$C$492,2,FALSE),"")</f>
        <v/>
      </c>
      <c r="E6" s="53" t="str">
        <f>IFERROR(VLOOKUP(C6,'Installationsobjekt-MAID'!$A$4:$C$492,3,FALSE),"")</f>
        <v/>
      </c>
      <c r="F6" s="54"/>
      <c r="G6" s="46"/>
      <c r="H6" s="51"/>
      <c r="I6" s="46"/>
      <c r="J6" s="55"/>
      <c r="K6" s="46"/>
      <c r="L6" s="46"/>
      <c r="M6" s="46"/>
      <c r="N6" s="46"/>
      <c r="O6" s="46"/>
      <c r="P6" s="51"/>
      <c r="Q6" s="51"/>
      <c r="R6" s="52"/>
      <c r="S6" s="52"/>
    </row>
    <row r="7" spans="1:19" s="6" customFormat="1" x14ac:dyDescent="0.25">
      <c r="A7" s="23"/>
      <c r="B7" s="3"/>
      <c r="C7" s="15"/>
      <c r="D7" s="48" t="str">
        <f>IFERROR(VLOOKUP(C7,'Installationsobjekt-MAID'!$A$4:$C$492,2,FALSE),"")</f>
        <v/>
      </c>
      <c r="E7" s="53" t="str">
        <f>IFERROR(VLOOKUP(C7,'Installationsobjekt-MAID'!$A$4:$C$492,3,FALSE),"")</f>
        <v/>
      </c>
      <c r="F7" s="12"/>
      <c r="G7" s="15"/>
      <c r="H7" s="15"/>
      <c r="I7" s="15"/>
      <c r="J7" s="19"/>
      <c r="K7" s="15"/>
      <c r="L7" s="15"/>
      <c r="M7" s="15"/>
      <c r="N7" s="15"/>
      <c r="O7" s="46"/>
      <c r="P7" s="15"/>
      <c r="Q7" s="51"/>
      <c r="R7" s="52"/>
      <c r="S7" s="52"/>
    </row>
    <row r="8" spans="1:19" s="6" customFormat="1" x14ac:dyDescent="0.25">
      <c r="A8" s="23"/>
      <c r="B8" s="3"/>
      <c r="C8" s="15"/>
      <c r="D8" s="48" t="str">
        <f>IFERROR(VLOOKUP(C8,'Installationsobjekt-MAID'!$A$4:$C$492,2,FALSE),"")</f>
        <v/>
      </c>
      <c r="E8" s="53" t="str">
        <f>IFERROR(VLOOKUP(C8,'Installationsobjekt-MAID'!$A$4:$C$492,3,FALSE),"")</f>
        <v/>
      </c>
      <c r="F8" s="12"/>
      <c r="G8" s="15"/>
      <c r="H8" s="15"/>
      <c r="I8" s="15"/>
      <c r="J8" s="19"/>
      <c r="K8" s="15"/>
      <c r="L8" s="15"/>
      <c r="M8" s="15"/>
      <c r="N8" s="15"/>
      <c r="O8" s="46"/>
      <c r="P8" s="15"/>
      <c r="Q8" s="51"/>
      <c r="R8" s="52"/>
      <c r="S8" s="52"/>
    </row>
    <row r="9" spans="1:19" s="6" customFormat="1" x14ac:dyDescent="0.25">
      <c r="A9" s="23"/>
      <c r="B9" s="3"/>
      <c r="C9" s="15"/>
      <c r="D9" s="48" t="str">
        <f>IFERROR(VLOOKUP(C9,'Installationsobjekt-MAID'!$A$4:$C$492,2,FALSE),"")</f>
        <v/>
      </c>
      <c r="E9" s="48" t="str">
        <f>IFERROR(VLOOKUP(C9,'Installationsobjekt-MAID'!$A$4:$C$492,3,FALSE),"")</f>
        <v/>
      </c>
      <c r="F9" s="12"/>
      <c r="G9" s="15"/>
      <c r="H9" s="15"/>
      <c r="I9" s="15"/>
      <c r="J9" s="19"/>
      <c r="K9" s="15"/>
      <c r="L9" s="15"/>
      <c r="M9" s="15"/>
      <c r="N9" s="15"/>
      <c r="O9" s="46"/>
      <c r="P9" s="15"/>
      <c r="Q9" s="51"/>
      <c r="R9" s="52"/>
      <c r="S9" s="52"/>
    </row>
    <row r="10" spans="1:19" s="6" customFormat="1" x14ac:dyDescent="0.25">
      <c r="A10" s="23"/>
      <c r="B10" s="3"/>
      <c r="C10" s="15"/>
      <c r="D10" s="48" t="str">
        <f>IFERROR(VLOOKUP(C10,'Installationsobjekt-MAID'!$A$4:$C$492,2,FALSE),"")</f>
        <v/>
      </c>
      <c r="E10" s="48" t="str">
        <f>IFERROR(VLOOKUP(C10,'Installationsobjekt-MAID'!$A$4:$C$492,3,FALSE),"")</f>
        <v/>
      </c>
      <c r="F10" s="12"/>
      <c r="G10" s="15"/>
      <c r="H10" s="15"/>
      <c r="I10" s="15"/>
      <c r="J10" s="19"/>
      <c r="K10" s="15"/>
      <c r="L10" s="15"/>
      <c r="M10" s="15"/>
      <c r="N10" s="15"/>
      <c r="O10" s="46"/>
      <c r="P10" s="15"/>
      <c r="Q10" s="51"/>
      <c r="R10" s="52"/>
      <c r="S10" s="52"/>
    </row>
    <row r="11" spans="1:19" s="6" customFormat="1" x14ac:dyDescent="0.25">
      <c r="A11" s="23"/>
      <c r="B11" s="3"/>
      <c r="C11" s="46"/>
      <c r="D11" s="48" t="str">
        <f>IFERROR(VLOOKUP(C11,'Installationsobjekt-MAID'!$A$4:$C$492,2,FALSE),"")</f>
        <v/>
      </c>
      <c r="E11" s="48" t="str">
        <f>IFERROR(VLOOKUP(C11,'Installationsobjekt-MAID'!$A$4:$C$492,3,FALSE),"")</f>
        <v/>
      </c>
      <c r="F11" s="12"/>
      <c r="G11" s="15"/>
      <c r="H11" s="15"/>
      <c r="I11" s="15"/>
      <c r="J11" s="19"/>
      <c r="K11" s="15"/>
      <c r="L11" s="15"/>
      <c r="M11" s="15"/>
      <c r="N11" s="15"/>
      <c r="O11" s="46"/>
      <c r="P11" s="51"/>
      <c r="Q11" s="51"/>
      <c r="R11" s="52"/>
      <c r="S11" s="52"/>
    </row>
    <row r="12" spans="1:19" s="6" customFormat="1" x14ac:dyDescent="0.25">
      <c r="A12" s="23"/>
      <c r="B12" s="3"/>
      <c r="C12" s="15"/>
      <c r="D12" s="48" t="str">
        <f>IFERROR(VLOOKUP(C12,'Installationsobjekt-MAID'!$A$4:$C$492,2,FALSE),"")</f>
        <v/>
      </c>
      <c r="E12" s="48" t="str">
        <f>IFERROR(VLOOKUP(C12,'Installationsobjekt-MAID'!$A$4:$C$492,3,FALSE),"")</f>
        <v/>
      </c>
      <c r="F12" s="12"/>
      <c r="G12" s="15"/>
      <c r="H12" s="15"/>
      <c r="I12" s="15"/>
      <c r="J12" s="19"/>
      <c r="K12" s="15"/>
      <c r="L12" s="15"/>
      <c r="M12" s="15"/>
      <c r="N12" s="15"/>
      <c r="O12" s="46"/>
      <c r="P12" s="15"/>
      <c r="Q12" s="51"/>
      <c r="R12" s="52"/>
      <c r="S12" s="52"/>
    </row>
    <row r="13" spans="1:19" s="6" customFormat="1" x14ac:dyDescent="0.25">
      <c r="A13" s="50"/>
      <c r="B13" s="15"/>
      <c r="C13" s="15"/>
      <c r="D13" s="48" t="str">
        <f>IFERROR(VLOOKUP(C13,'Installationsobjekt-MAID'!$A$4:$C$492,2,FALSE),"")</f>
        <v/>
      </c>
      <c r="E13" s="48" t="str">
        <f>IFERROR(VLOOKUP(C13,'Installationsobjekt-MAID'!$A$4:$C$492,3,FALSE),"")</f>
        <v/>
      </c>
      <c r="F13" s="12"/>
      <c r="G13" s="15"/>
      <c r="H13" s="15"/>
      <c r="I13" s="15"/>
      <c r="J13" s="19"/>
      <c r="K13" s="15"/>
      <c r="L13" s="15"/>
      <c r="M13" s="15"/>
      <c r="N13" s="15"/>
      <c r="O13" s="46"/>
      <c r="P13" s="15"/>
      <c r="Q13" s="51"/>
      <c r="R13" s="52"/>
      <c r="S13" s="52"/>
    </row>
    <row r="14" spans="1:19" s="6" customFormat="1" x14ac:dyDescent="0.25">
      <c r="A14" s="50"/>
      <c r="B14" s="15"/>
      <c r="C14" s="15"/>
      <c r="D14" s="48" t="str">
        <f>IFERROR(VLOOKUP(C14,'Installationsobjekt-MAID'!$A$4:$C$492,2,FALSE),"")</f>
        <v/>
      </c>
      <c r="E14" s="48" t="str">
        <f>IFERROR(VLOOKUP(C14,'Installationsobjekt-MAID'!$A$4:$C$492,3,FALSE),"")</f>
        <v/>
      </c>
      <c r="F14" s="12"/>
      <c r="G14" s="15"/>
      <c r="H14" s="15"/>
      <c r="I14" s="15"/>
      <c r="J14" s="19"/>
      <c r="K14" s="15"/>
      <c r="L14" s="15"/>
      <c r="M14" s="15"/>
      <c r="N14" s="15"/>
      <c r="O14" s="46"/>
      <c r="P14" s="15"/>
      <c r="Q14" s="51"/>
      <c r="R14" s="52"/>
      <c r="S14" s="52"/>
    </row>
    <row r="15" spans="1:19" s="6" customFormat="1" x14ac:dyDescent="0.25">
      <c r="A15" s="50"/>
      <c r="B15" s="15"/>
      <c r="C15" s="15"/>
      <c r="D15" s="48" t="str">
        <f>IFERROR(VLOOKUP(C15,'Installationsobjekt-MAID'!$A$4:$C$492,2,FALSE),"")</f>
        <v/>
      </c>
      <c r="E15" s="48" t="str">
        <f>IFERROR(VLOOKUP(C15,'Installationsobjekt-MAID'!$A$4:$C$492,3,FALSE),"")</f>
        <v/>
      </c>
      <c r="F15" s="12"/>
      <c r="G15" s="15"/>
      <c r="H15" s="15"/>
      <c r="I15" s="15"/>
      <c r="J15" s="19"/>
      <c r="K15" s="15"/>
      <c r="L15" s="15"/>
      <c r="M15" s="15"/>
      <c r="N15" s="15"/>
      <c r="O15" s="46"/>
      <c r="P15" s="15"/>
      <c r="Q15" s="51"/>
      <c r="R15" s="52"/>
      <c r="S15" s="52"/>
    </row>
    <row r="16" spans="1:19" s="6" customFormat="1" x14ac:dyDescent="0.25">
      <c r="A16" s="50"/>
      <c r="B16" s="15"/>
      <c r="C16" s="15"/>
      <c r="D16" s="48" t="str">
        <f>IFERROR(VLOOKUP(C16,'Installationsobjekt-MAID'!$A$4:$C$492,2,FALSE),"")</f>
        <v/>
      </c>
      <c r="E16" s="48" t="str">
        <f>IFERROR(VLOOKUP(C16,'Installationsobjekt-MAID'!$A$4:$C$492,3,FALSE),"")</f>
        <v/>
      </c>
      <c r="F16" s="12"/>
      <c r="G16" s="15"/>
      <c r="H16" s="15"/>
      <c r="I16" s="15"/>
      <c r="J16" s="19"/>
      <c r="K16" s="15"/>
      <c r="L16" s="15"/>
      <c r="M16" s="15"/>
      <c r="N16" s="15"/>
      <c r="O16" s="46"/>
      <c r="P16" s="15"/>
      <c r="Q16" s="51"/>
      <c r="R16" s="52"/>
      <c r="S16" s="52"/>
    </row>
    <row r="17" spans="1:19" s="6" customFormat="1" x14ac:dyDescent="0.25">
      <c r="A17" s="50"/>
      <c r="B17" s="15"/>
      <c r="C17" s="15"/>
      <c r="D17" s="48" t="str">
        <f>IFERROR(VLOOKUP(C17,'Installationsobjekt-MAID'!$A$4:$C$492,2,FALSE),"")</f>
        <v/>
      </c>
      <c r="E17" s="48" t="str">
        <f>IFERROR(VLOOKUP(C17,'Installationsobjekt-MAID'!$A$4:$C$492,3,FALSE),"")</f>
        <v/>
      </c>
      <c r="F17" s="12"/>
      <c r="G17" s="15"/>
      <c r="H17" s="15"/>
      <c r="I17" s="15"/>
      <c r="J17" s="19"/>
      <c r="K17" s="15"/>
      <c r="L17" s="15"/>
      <c r="M17" s="15"/>
      <c r="N17" s="15"/>
      <c r="O17" s="46"/>
      <c r="P17" s="15"/>
      <c r="Q17" s="51"/>
      <c r="R17" s="52"/>
      <c r="S17" s="52"/>
    </row>
    <row r="18" spans="1:19" x14ac:dyDescent="0.25">
      <c r="D18" s="48" t="str">
        <f>IFERROR(VLOOKUP(C18,'Installationsobjekt-MAID'!$A$4:$C$492,2,FALSE),"")</f>
        <v/>
      </c>
      <c r="E18" s="48" t="str">
        <f>IFERROR(VLOOKUP(C18,'Installationsobjekt-MAID'!$A$4:$C$492,3,FALSE),"")</f>
        <v/>
      </c>
      <c r="O18" s="46"/>
      <c r="R18" s="52"/>
      <c r="S18" s="52"/>
    </row>
    <row r="24" spans="1:19" x14ac:dyDescent="0.25">
      <c r="D24" s="24"/>
      <c r="E24" s="24"/>
    </row>
    <row r="25" spans="1:19" x14ac:dyDescent="0.25">
      <c r="D25" s="24"/>
      <c r="E25" s="24"/>
    </row>
  </sheetData>
  <protectedRanges>
    <protectedRange sqref="E9:E18 D7:D18" name="Område1"/>
  </protectedRanges>
  <phoneticPr fontId="8" type="noConversion"/>
  <conditionalFormatting sqref="B4:B18">
    <cfRule type="duplicateValues" dxfId="0" priority="4"/>
  </conditionalFormatting>
  <pageMargins left="0.7" right="0.7" top="0.75" bottom="0.75" header="0.3" footer="0.3"/>
  <pageSetup paperSize="9" orientation="portrait" r:id="rId1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AF1D2554-EE35-4D56-B4F0-138F64936F25}">
          <x14:formula1>
            <xm:f>'Installationsobjekt-MAID'!$A$4:$A$492</xm:f>
          </x14:formula1>
          <xm:sqref>C4:C18</xm:sqref>
        </x14:dataValidation>
        <x14:dataValidation type="list" allowBlank="1" showInputMessage="1" showErrorMessage="1" xr:uid="{181E0C60-CA59-4C69-A9BD-88E37F2706D8}">
          <x14:formula1>
            <xm:f>'Installationsobjekt-MAID'!$E$4:$E$6</xm:f>
          </x14:formula1>
          <xm:sqref>G4:G18</xm:sqref>
        </x14:dataValidation>
        <x14:dataValidation type="list" allowBlank="1" showInputMessage="1" showErrorMessage="1" xr:uid="{33C8A4A4-620C-4C6E-8E9D-437A9D02F6CC}">
          <x14:formula1>
            <xm:f>'Installationsobjekt-MAID'!$G$4:$G$7</xm:f>
          </x14:formula1>
          <xm:sqref>O4:O18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7B562-7638-4285-9C37-412D733C8E79}">
  <dimension ref="A1:G492"/>
  <sheetViews>
    <sheetView workbookViewId="0">
      <selection activeCell="A482" sqref="A482:A492"/>
    </sheetView>
  </sheetViews>
  <sheetFormatPr defaultRowHeight="15" x14ac:dyDescent="0.25"/>
  <cols>
    <col min="1" max="2" width="47.7109375" customWidth="1"/>
    <col min="3" max="3" width="44.28515625" customWidth="1"/>
    <col min="5" max="5" width="10.140625" bestFit="1" customWidth="1"/>
    <col min="7" max="7" width="16.5703125" bestFit="1" customWidth="1"/>
  </cols>
  <sheetData>
    <row r="1" spans="1:7" ht="18.75" x14ac:dyDescent="0.3">
      <c r="B1" s="25" t="s">
        <v>67</v>
      </c>
      <c r="C1" s="26"/>
    </row>
    <row r="2" spans="1:7" x14ac:dyDescent="0.25">
      <c r="B2" s="27" t="s">
        <v>68</v>
      </c>
      <c r="C2" s="28"/>
    </row>
    <row r="3" spans="1:7" ht="18.75" x14ac:dyDescent="0.25">
      <c r="A3" t="s">
        <v>69</v>
      </c>
      <c r="B3" s="29" t="s">
        <v>4</v>
      </c>
      <c r="C3" s="30" t="s">
        <v>3</v>
      </c>
      <c r="E3" s="30" t="s">
        <v>6</v>
      </c>
      <c r="F3" s="21"/>
      <c r="G3" s="30" t="s">
        <v>14</v>
      </c>
    </row>
    <row r="4" spans="1:7" x14ac:dyDescent="0.25">
      <c r="A4" t="str">
        <f t="shared" ref="A4:A67" si="0">CONCATENATE(C4," -",B4)</f>
        <v>SC1 -Styr- och övervakningssystem</v>
      </c>
      <c r="B4" s="31" t="s">
        <v>70</v>
      </c>
      <c r="C4" s="31" t="s">
        <v>71</v>
      </c>
      <c r="E4" t="s">
        <v>21</v>
      </c>
      <c r="G4" t="s">
        <v>27</v>
      </c>
    </row>
    <row r="5" spans="1:7" x14ac:dyDescent="0.25">
      <c r="A5" t="str">
        <f t="shared" si="0"/>
        <v>SC1 -Apparatskåp</v>
      </c>
      <c r="B5" s="32" t="s">
        <v>72</v>
      </c>
      <c r="C5" s="32" t="s">
        <v>71</v>
      </c>
      <c r="E5" t="s">
        <v>73</v>
      </c>
      <c r="G5" t="s">
        <v>74</v>
      </c>
    </row>
    <row r="6" spans="1:7" x14ac:dyDescent="0.25">
      <c r="A6" t="str">
        <f t="shared" si="0"/>
        <v>SC1 -DDC</v>
      </c>
      <c r="B6" s="32" t="s">
        <v>75</v>
      </c>
      <c r="C6" s="32" t="s">
        <v>71</v>
      </c>
      <c r="E6" t="s">
        <v>33</v>
      </c>
      <c r="G6" t="s">
        <v>76</v>
      </c>
    </row>
    <row r="7" spans="1:7" x14ac:dyDescent="0.25">
      <c r="A7" t="str">
        <f t="shared" si="0"/>
        <v>SC1 -HMI</v>
      </c>
      <c r="B7" s="32" t="s">
        <v>77</v>
      </c>
      <c r="C7" s="32" t="s">
        <v>71</v>
      </c>
      <c r="G7" t="s">
        <v>78</v>
      </c>
    </row>
    <row r="8" spans="1:7" x14ac:dyDescent="0.25">
      <c r="A8" t="str">
        <f t="shared" si="0"/>
        <v>SC1 -Gateway</v>
      </c>
      <c r="B8" s="32" t="s">
        <v>79</v>
      </c>
      <c r="C8" s="32" t="s">
        <v>71</v>
      </c>
    </row>
    <row r="9" spans="1:7" x14ac:dyDescent="0.25">
      <c r="A9" t="str">
        <f t="shared" si="0"/>
        <v>SC1 -Givare</v>
      </c>
      <c r="B9" s="32" t="s">
        <v>80</v>
      </c>
      <c r="C9" s="32" t="s">
        <v>71</v>
      </c>
    </row>
    <row r="10" spans="1:7" x14ac:dyDescent="0.25">
      <c r="A10" t="str">
        <f t="shared" si="0"/>
        <v>SC2 -Byggnad utvändigt</v>
      </c>
      <c r="B10" s="31" t="s">
        <v>81</v>
      </c>
      <c r="C10" s="31" t="s">
        <v>82</v>
      </c>
    </row>
    <row r="11" spans="1:7" x14ac:dyDescent="0.25">
      <c r="A11" t="str">
        <f t="shared" si="0"/>
        <v>SC2 -Fasad</v>
      </c>
      <c r="B11" s="32" t="s">
        <v>83</v>
      </c>
      <c r="C11" s="32" t="s">
        <v>82</v>
      </c>
    </row>
    <row r="12" spans="1:7" x14ac:dyDescent="0.25">
      <c r="A12" t="str">
        <f t="shared" si="0"/>
        <v>SC2 -Fönster</v>
      </c>
      <c r="B12" s="32" t="s">
        <v>84</v>
      </c>
      <c r="C12" s="32" t="s">
        <v>82</v>
      </c>
    </row>
    <row r="13" spans="1:7" x14ac:dyDescent="0.25">
      <c r="A13" t="str">
        <f t="shared" si="0"/>
        <v>SC2 -Yttertak</v>
      </c>
      <c r="B13" s="32" t="s">
        <v>85</v>
      </c>
      <c r="C13" s="32" t="s">
        <v>82</v>
      </c>
    </row>
    <row r="14" spans="1:7" x14ac:dyDescent="0.25">
      <c r="A14" t="str">
        <f t="shared" si="0"/>
        <v>SC2 -Solskydd och mörkläggning utvändigt</v>
      </c>
      <c r="B14" s="32" t="s">
        <v>86</v>
      </c>
      <c r="C14" s="32" t="s">
        <v>82</v>
      </c>
    </row>
    <row r="15" spans="1:7" x14ac:dyDescent="0.25">
      <c r="A15" t="str">
        <f t="shared" si="0"/>
        <v>SC2 -Takbrunn</v>
      </c>
      <c r="B15" s="32" t="s">
        <v>87</v>
      </c>
      <c r="C15" s="32" t="s">
        <v>82</v>
      </c>
    </row>
    <row r="16" spans="1:7" x14ac:dyDescent="0.25">
      <c r="A16" t="str">
        <f t="shared" si="0"/>
        <v>SC2.3 -Entré, port m.m.</v>
      </c>
      <c r="B16" s="33" t="s">
        <v>88</v>
      </c>
      <c r="C16" s="32" t="s">
        <v>89</v>
      </c>
    </row>
    <row r="17" spans="1:3" x14ac:dyDescent="0.25">
      <c r="A17" t="str">
        <f t="shared" si="0"/>
        <v>SC2.3.4 -Maskindriven port</v>
      </c>
      <c r="B17" s="32" t="s">
        <v>90</v>
      </c>
      <c r="C17" s="32" t="s">
        <v>91</v>
      </c>
    </row>
    <row r="18" spans="1:3" x14ac:dyDescent="0.25">
      <c r="A18" t="str">
        <f t="shared" si="0"/>
        <v>SC3 -Byggnad invändigt</v>
      </c>
      <c r="B18" s="31" t="s">
        <v>92</v>
      </c>
      <c r="C18" s="31" t="s">
        <v>93</v>
      </c>
    </row>
    <row r="19" spans="1:3" x14ac:dyDescent="0.25">
      <c r="A19" t="str">
        <f t="shared" si="0"/>
        <v>SC3 -Golv och matta</v>
      </c>
      <c r="B19" s="32" t="s">
        <v>94</v>
      </c>
      <c r="C19" s="32" t="s">
        <v>93</v>
      </c>
    </row>
    <row r="20" spans="1:3" x14ac:dyDescent="0.25">
      <c r="A20" t="str">
        <f t="shared" si="0"/>
        <v>SC3 -Undertak</v>
      </c>
      <c r="B20" s="32" t="s">
        <v>95</v>
      </c>
      <c r="C20" s="32" t="s">
        <v>93</v>
      </c>
    </row>
    <row r="21" spans="1:3" x14ac:dyDescent="0.25">
      <c r="A21" t="str">
        <f t="shared" si="0"/>
        <v>SC2.3.4 -Maskindriven port</v>
      </c>
      <c r="B21" s="32" t="s">
        <v>90</v>
      </c>
      <c r="C21" s="32" t="s">
        <v>91</v>
      </c>
    </row>
    <row r="22" spans="1:3" x14ac:dyDescent="0.25">
      <c r="A22" t="str">
        <f t="shared" si="0"/>
        <v>SC3 -Solskydd och mörkläggning invändigt</v>
      </c>
      <c r="B22" s="32" t="s">
        <v>96</v>
      </c>
      <c r="C22" s="32" t="s">
        <v>93</v>
      </c>
    </row>
    <row r="23" spans="1:3" x14ac:dyDescent="0.25">
      <c r="A23" t="str">
        <f t="shared" si="0"/>
        <v>SC3 -Tvättkarusell</v>
      </c>
      <c r="B23" s="32" t="s">
        <v>97</v>
      </c>
      <c r="C23" s="32" t="s">
        <v>93</v>
      </c>
    </row>
    <row r="24" spans="1:3" x14ac:dyDescent="0.25">
      <c r="A24" t="str">
        <f t="shared" si="0"/>
        <v>SC3 -Kök</v>
      </c>
      <c r="B24" s="32" t="s">
        <v>98</v>
      </c>
      <c r="C24" s="32" t="s">
        <v>93</v>
      </c>
    </row>
    <row r="25" spans="1:3" x14ac:dyDescent="0.25">
      <c r="A25" t="str">
        <f t="shared" si="0"/>
        <v>SC3 -Vitvara fastighet</v>
      </c>
      <c r="B25" s="32" t="s">
        <v>99</v>
      </c>
      <c r="C25" s="32" t="s">
        <v>93</v>
      </c>
    </row>
    <row r="26" spans="1:3" x14ac:dyDescent="0.25">
      <c r="A26" t="str">
        <f t="shared" si="0"/>
        <v>SC3 -Sopsäckväxlare</v>
      </c>
      <c r="B26" s="32" t="s">
        <v>100</v>
      </c>
      <c r="C26" s="32" t="s">
        <v>93</v>
      </c>
    </row>
    <row r="27" spans="1:3" x14ac:dyDescent="0.25">
      <c r="A27" t="str">
        <f t="shared" si="0"/>
        <v>SC3 -Kärltvätt</v>
      </c>
      <c r="B27" s="78" t="s">
        <v>101</v>
      </c>
      <c r="C27" s="32" t="s">
        <v>93</v>
      </c>
    </row>
    <row r="28" spans="1:3" x14ac:dyDescent="0.25">
      <c r="A28" t="str">
        <f t="shared" si="0"/>
        <v>SC3.5 -Innerdörr</v>
      </c>
      <c r="B28" s="33" t="s">
        <v>102</v>
      </c>
      <c r="C28" s="32" t="s">
        <v>103</v>
      </c>
    </row>
    <row r="29" spans="1:3" x14ac:dyDescent="0.25">
      <c r="A29" t="str">
        <f t="shared" si="0"/>
        <v>SC4.1 -Spillvattensystem utvändigt</v>
      </c>
      <c r="B29" s="31" t="s">
        <v>104</v>
      </c>
      <c r="C29" s="31" t="s">
        <v>105</v>
      </c>
    </row>
    <row r="30" spans="1:3" x14ac:dyDescent="0.25">
      <c r="A30" t="str">
        <f t="shared" si="0"/>
        <v>SC4.1 -Spillvattenpump utvändigt</v>
      </c>
      <c r="B30" s="33" t="s">
        <v>106</v>
      </c>
      <c r="C30" s="32" t="s">
        <v>105</v>
      </c>
    </row>
    <row r="31" spans="1:3" x14ac:dyDescent="0.25">
      <c r="A31" t="str">
        <f t="shared" si="0"/>
        <v>SC4.1 -Fettavskiljare utvändigt</v>
      </c>
      <c r="B31" s="32" t="s">
        <v>107</v>
      </c>
      <c r="C31" s="32" t="s">
        <v>105</v>
      </c>
    </row>
    <row r="32" spans="1:3" x14ac:dyDescent="0.25">
      <c r="A32" t="str">
        <f t="shared" si="0"/>
        <v>SC4.1 -Dagvattensystem utvändigt</v>
      </c>
      <c r="B32" s="31" t="s">
        <v>108</v>
      </c>
      <c r="C32" s="31" t="s">
        <v>105</v>
      </c>
    </row>
    <row r="33" spans="1:3" x14ac:dyDescent="0.25">
      <c r="A33" t="str">
        <f t="shared" si="0"/>
        <v>SC4.1 -Dräneringspump</v>
      </c>
      <c r="B33" s="32" t="s">
        <v>109</v>
      </c>
      <c r="C33" s="32" t="s">
        <v>105</v>
      </c>
    </row>
    <row r="34" spans="1:3" x14ac:dyDescent="0.25">
      <c r="A34" t="str">
        <f t="shared" si="0"/>
        <v>SC4.1 -Oljeavskiljare utvändigt</v>
      </c>
      <c r="B34" s="32" t="s">
        <v>110</v>
      </c>
      <c r="C34" s="32" t="s">
        <v>105</v>
      </c>
    </row>
    <row r="35" spans="1:3" x14ac:dyDescent="0.25">
      <c r="A35" t="str">
        <f t="shared" si="0"/>
        <v>SC4.2.1 -Kallvattensystem</v>
      </c>
      <c r="B35" s="31" t="s">
        <v>111</v>
      </c>
      <c r="C35" s="31" t="s">
        <v>112</v>
      </c>
    </row>
    <row r="36" spans="1:3" x14ac:dyDescent="0.25">
      <c r="A36" t="str">
        <f t="shared" si="0"/>
        <v>SC4.2.1 -Reservvattenanläggning</v>
      </c>
      <c r="B36" s="32" t="s">
        <v>113</v>
      </c>
      <c r="C36" s="32" t="s">
        <v>112</v>
      </c>
    </row>
    <row r="37" spans="1:3" x14ac:dyDescent="0.25">
      <c r="A37" t="str">
        <f t="shared" si="0"/>
        <v>SC4.2.1 -Hydrofor</v>
      </c>
      <c r="B37" s="34" t="s">
        <v>114</v>
      </c>
      <c r="C37" s="32" t="s">
        <v>112</v>
      </c>
    </row>
    <row r="38" spans="1:3" x14ac:dyDescent="0.25">
      <c r="A38" t="str">
        <f t="shared" si="0"/>
        <v>SC4.2.1 -Tryckstegringspump</v>
      </c>
      <c r="B38" s="32" t="s">
        <v>115</v>
      </c>
      <c r="C38" s="32" t="s">
        <v>112</v>
      </c>
    </row>
    <row r="39" spans="1:3" x14ac:dyDescent="0.25">
      <c r="A39" t="str">
        <f t="shared" si="0"/>
        <v>SC4.2.1 -Vattenmätare</v>
      </c>
      <c r="B39" s="32" t="s">
        <v>116</v>
      </c>
      <c r="C39" s="32" t="s">
        <v>112</v>
      </c>
    </row>
    <row r="40" spans="1:3" x14ac:dyDescent="0.25">
      <c r="A40" t="str">
        <f t="shared" si="0"/>
        <v>SC4.2.1 -Återströmningsskydd</v>
      </c>
      <c r="B40" s="32" t="s">
        <v>117</v>
      </c>
      <c r="C40" s="32" t="s">
        <v>112</v>
      </c>
    </row>
    <row r="41" spans="1:3" x14ac:dyDescent="0.25">
      <c r="A41" t="str">
        <f t="shared" si="0"/>
        <v>SC4.2.1 -Ögondusch/nöddusch</v>
      </c>
      <c r="B41" s="32" t="s">
        <v>118</v>
      </c>
      <c r="C41" s="32" t="s">
        <v>112</v>
      </c>
    </row>
    <row r="42" spans="1:3" x14ac:dyDescent="0.25">
      <c r="A42" t="str">
        <f t="shared" si="0"/>
        <v>SC4.2.1 -UV-lampa</v>
      </c>
      <c r="B42" s="32" t="s">
        <v>119</v>
      </c>
      <c r="C42" s="32" t="s">
        <v>112</v>
      </c>
    </row>
    <row r="43" spans="1:3" x14ac:dyDescent="0.25">
      <c r="A43" t="str">
        <f t="shared" si="0"/>
        <v>SC4.2.1 -Varmvattensystem (inkl. VVC)</v>
      </c>
      <c r="B43" s="31" t="s">
        <v>120</v>
      </c>
      <c r="C43" s="31" t="s">
        <v>112</v>
      </c>
    </row>
    <row r="44" spans="1:3" x14ac:dyDescent="0.25">
      <c r="A44" t="str">
        <f t="shared" si="0"/>
        <v>SC4.2.1 -Varmvattenberedare</v>
      </c>
      <c r="B44" s="32" t="s">
        <v>121</v>
      </c>
      <c r="C44" s="32" t="s">
        <v>112</v>
      </c>
    </row>
    <row r="45" spans="1:3" x14ac:dyDescent="0.25">
      <c r="A45" t="str">
        <f t="shared" si="0"/>
        <v>SC4.2.1 -Värmeväxlare</v>
      </c>
      <c r="B45" s="32" t="s">
        <v>122</v>
      </c>
      <c r="C45" s="32" t="s">
        <v>112</v>
      </c>
    </row>
    <row r="46" spans="1:3" x14ac:dyDescent="0.25">
      <c r="A46" t="str">
        <f t="shared" si="0"/>
        <v>SC4.2.1 -Värmemängdsmätare</v>
      </c>
      <c r="B46" s="32" t="s">
        <v>123</v>
      </c>
      <c r="C46" s="32" t="s">
        <v>112</v>
      </c>
    </row>
    <row r="47" spans="1:3" x14ac:dyDescent="0.25">
      <c r="A47" t="str">
        <f t="shared" si="0"/>
        <v>SC4.2.3 -Tryckluftssystem</v>
      </c>
      <c r="B47" s="31" t="s">
        <v>124</v>
      </c>
      <c r="C47" s="31" t="s">
        <v>125</v>
      </c>
    </row>
    <row r="48" spans="1:3" x14ac:dyDescent="0.25">
      <c r="A48" t="str">
        <f t="shared" si="0"/>
        <v>SC4.2.3 -Luftbehållare teknisk luft</v>
      </c>
      <c r="B48" s="32" t="s">
        <v>126</v>
      </c>
      <c r="C48" s="32" t="s">
        <v>125</v>
      </c>
    </row>
    <row r="49" spans="1:3" x14ac:dyDescent="0.25">
      <c r="A49" t="str">
        <f t="shared" si="0"/>
        <v>SC4.2.3 -Tank LIN (flytande nitrogen)</v>
      </c>
      <c r="B49" s="32" t="s">
        <v>127</v>
      </c>
      <c r="C49" s="32" t="s">
        <v>125</v>
      </c>
    </row>
    <row r="50" spans="1:3" x14ac:dyDescent="0.25">
      <c r="A50" t="str">
        <f t="shared" si="0"/>
        <v>SC4.2.3 -Drifttryckregulator</v>
      </c>
      <c r="B50" s="32" t="s">
        <v>128</v>
      </c>
      <c r="C50" s="32" t="s">
        <v>125</v>
      </c>
    </row>
    <row r="51" spans="1:3" x14ac:dyDescent="0.25">
      <c r="A51" t="str">
        <f t="shared" si="0"/>
        <v>SC4.2.3 -Gasuttag</v>
      </c>
      <c r="B51" s="32" t="s">
        <v>129</v>
      </c>
      <c r="C51" s="32" t="s">
        <v>125</v>
      </c>
    </row>
    <row r="52" spans="1:3" x14ac:dyDescent="0.25">
      <c r="A52" t="str">
        <f t="shared" si="0"/>
        <v>SC4.2.4 -System för andningsluft</v>
      </c>
      <c r="B52" s="31" t="s">
        <v>130</v>
      </c>
      <c r="C52" s="31" t="s">
        <v>131</v>
      </c>
    </row>
    <row r="53" spans="1:3" x14ac:dyDescent="0.25">
      <c r="A53" t="str">
        <f t="shared" si="0"/>
        <v>SC4.2.4 -Tryckluftskompressor andningsluft</v>
      </c>
      <c r="B53" s="32" t="s">
        <v>132</v>
      </c>
      <c r="C53" s="32" t="s">
        <v>131</v>
      </c>
    </row>
    <row r="54" spans="1:3" x14ac:dyDescent="0.25">
      <c r="A54" t="str">
        <f t="shared" si="0"/>
        <v>SC4.2.4 -Luftbehållare medicinsk luft</v>
      </c>
      <c r="B54" s="32" t="s">
        <v>133</v>
      </c>
      <c r="C54" s="32" t="s">
        <v>131</v>
      </c>
    </row>
    <row r="55" spans="1:3" x14ac:dyDescent="0.25">
      <c r="A55" t="str">
        <f t="shared" si="0"/>
        <v>SC4.2.4 -Drifttryckregulator</v>
      </c>
      <c r="B55" s="32" t="s">
        <v>128</v>
      </c>
      <c r="C55" s="32" t="s">
        <v>131</v>
      </c>
    </row>
    <row r="56" spans="1:3" x14ac:dyDescent="0.25">
      <c r="A56" t="str">
        <f t="shared" si="0"/>
        <v>SC4.2.4 -Nödavstängningslåda</v>
      </c>
      <c r="B56" s="32" t="s">
        <v>134</v>
      </c>
      <c r="C56" s="32" t="s">
        <v>131</v>
      </c>
    </row>
    <row r="57" spans="1:3" x14ac:dyDescent="0.25">
      <c r="A57" t="str">
        <f t="shared" si="0"/>
        <v>SC4.2.4 -Tryckvakt/tryckövervakare</v>
      </c>
      <c r="B57" s="32" t="s">
        <v>135</v>
      </c>
      <c r="C57" s="32" t="s">
        <v>131</v>
      </c>
    </row>
    <row r="58" spans="1:3" x14ac:dyDescent="0.25">
      <c r="A58" t="str">
        <f t="shared" si="0"/>
        <v>SC4.2.4 -Tömningscentral</v>
      </c>
      <c r="B58" s="35" t="s">
        <v>136</v>
      </c>
      <c r="C58" s="35" t="s">
        <v>131</v>
      </c>
    </row>
    <row r="59" spans="1:3" x14ac:dyDescent="0.25">
      <c r="A59" t="str">
        <f t="shared" si="0"/>
        <v>SC4.2.4 -System för andningsoxygen</v>
      </c>
      <c r="B59" s="31" t="s">
        <v>137</v>
      </c>
      <c r="C59" s="31" t="s">
        <v>131</v>
      </c>
    </row>
    <row r="60" spans="1:3" x14ac:dyDescent="0.25">
      <c r="A60" t="str">
        <f t="shared" si="0"/>
        <v>SC4.2.4 -Tank LOX (flytande oxygen)</v>
      </c>
      <c r="B60" s="32" t="s">
        <v>138</v>
      </c>
      <c r="C60" s="32" t="s">
        <v>131</v>
      </c>
    </row>
    <row r="61" spans="1:3" x14ac:dyDescent="0.25">
      <c r="A61" t="str">
        <f t="shared" si="0"/>
        <v>SC4.2.4 -Drifttryckregulator</v>
      </c>
      <c r="B61" s="32" t="s">
        <v>128</v>
      </c>
      <c r="C61" s="32" t="s">
        <v>131</v>
      </c>
    </row>
    <row r="62" spans="1:3" x14ac:dyDescent="0.25">
      <c r="A62" t="str">
        <f t="shared" si="0"/>
        <v>SC4.2.4 -Gasuttag</v>
      </c>
      <c r="B62" s="32" t="s">
        <v>129</v>
      </c>
      <c r="C62" s="32" t="s">
        <v>131</v>
      </c>
    </row>
    <row r="63" spans="1:3" x14ac:dyDescent="0.25">
      <c r="A63" t="str">
        <f t="shared" si="0"/>
        <v>SC4.2.4 -Nödavstängningslåda</v>
      </c>
      <c r="B63" s="32" t="s">
        <v>134</v>
      </c>
      <c r="C63" s="32" t="s">
        <v>131</v>
      </c>
    </row>
    <row r="64" spans="1:3" x14ac:dyDescent="0.25">
      <c r="A64" t="str">
        <f t="shared" si="0"/>
        <v>SC4.2.4 -Tryckvakt/tryckövervakare</v>
      </c>
      <c r="B64" s="32" t="s">
        <v>135</v>
      </c>
      <c r="C64" s="32" t="s">
        <v>131</v>
      </c>
    </row>
    <row r="65" spans="1:3" x14ac:dyDescent="0.25">
      <c r="A65" t="str">
        <f t="shared" si="0"/>
        <v>SC4.2.4 -Tömningscentral</v>
      </c>
      <c r="B65" s="32" t="s">
        <v>136</v>
      </c>
      <c r="C65" s="32" t="s">
        <v>131</v>
      </c>
    </row>
    <row r="66" spans="1:3" x14ac:dyDescent="0.25">
      <c r="A66" t="str">
        <f t="shared" si="0"/>
        <v>SC4.2.4 -System för instrumentluft</v>
      </c>
      <c r="B66" s="31" t="s">
        <v>139</v>
      </c>
      <c r="C66" s="31" t="s">
        <v>131</v>
      </c>
    </row>
    <row r="67" spans="1:3" x14ac:dyDescent="0.25">
      <c r="A67" t="str">
        <f t="shared" si="0"/>
        <v>SC4.2.4 -Tryckluftskompressor instrumentluft</v>
      </c>
      <c r="B67" s="32" t="s">
        <v>140</v>
      </c>
      <c r="C67" s="32" t="s">
        <v>131</v>
      </c>
    </row>
    <row r="68" spans="1:3" x14ac:dyDescent="0.25">
      <c r="A68" t="str">
        <f t="shared" ref="A68:A131" si="1">CONCATENATE(C68," -",B68)</f>
        <v>SC4.2.4 -Drifttryckregulator</v>
      </c>
      <c r="B68" s="32" t="s">
        <v>128</v>
      </c>
      <c r="C68" s="32" t="s">
        <v>131</v>
      </c>
    </row>
    <row r="69" spans="1:3" x14ac:dyDescent="0.25">
      <c r="A69" t="str">
        <f t="shared" si="1"/>
        <v>SC4.2.4 -Gasuttag</v>
      </c>
      <c r="B69" s="32" t="s">
        <v>129</v>
      </c>
      <c r="C69" s="32" t="s">
        <v>131</v>
      </c>
    </row>
    <row r="70" spans="1:3" x14ac:dyDescent="0.25">
      <c r="A70" t="str">
        <f t="shared" si="1"/>
        <v>SC4.2.4 -Nödavstängningslåda</v>
      </c>
      <c r="B70" s="32" t="s">
        <v>134</v>
      </c>
      <c r="C70" s="32" t="s">
        <v>131</v>
      </c>
    </row>
    <row r="71" spans="1:3" x14ac:dyDescent="0.25">
      <c r="A71" t="str">
        <f t="shared" si="1"/>
        <v>SC4.2.4 -Tryckvakt/tryckövervakare</v>
      </c>
      <c r="B71" s="32" t="s">
        <v>135</v>
      </c>
      <c r="C71" s="32" t="s">
        <v>131</v>
      </c>
    </row>
    <row r="72" spans="1:3" x14ac:dyDescent="0.25">
      <c r="A72" t="str">
        <f t="shared" si="1"/>
        <v>SC4.2.4 -Tömningscentral</v>
      </c>
      <c r="B72" s="35" t="s">
        <v>136</v>
      </c>
      <c r="C72" s="35" t="s">
        <v>131</v>
      </c>
    </row>
    <row r="73" spans="1:3" x14ac:dyDescent="0.25">
      <c r="A73" t="str">
        <f t="shared" si="1"/>
        <v>SC4.2.4 -System för lustgas</v>
      </c>
      <c r="B73" s="31" t="s">
        <v>141</v>
      </c>
      <c r="C73" s="31" t="s">
        <v>131</v>
      </c>
    </row>
    <row r="74" spans="1:3" x14ac:dyDescent="0.25">
      <c r="A74" t="str">
        <f t="shared" si="1"/>
        <v>SC4.2.4 -Drifttryckregulator</v>
      </c>
      <c r="B74" s="32" t="s">
        <v>128</v>
      </c>
      <c r="C74" s="32" t="s">
        <v>131</v>
      </c>
    </row>
    <row r="75" spans="1:3" x14ac:dyDescent="0.25">
      <c r="A75" t="str">
        <f t="shared" si="1"/>
        <v>SC4.2.4 -Gasuttag</v>
      </c>
      <c r="B75" s="32" t="s">
        <v>129</v>
      </c>
      <c r="C75" s="32" t="s">
        <v>131</v>
      </c>
    </row>
    <row r="76" spans="1:3" x14ac:dyDescent="0.25">
      <c r="A76" t="str">
        <f t="shared" si="1"/>
        <v>SC4.2.4 -Nödavstängningslåda</v>
      </c>
      <c r="B76" s="32" t="s">
        <v>134</v>
      </c>
      <c r="C76" s="32" t="s">
        <v>131</v>
      </c>
    </row>
    <row r="77" spans="1:3" x14ac:dyDescent="0.25">
      <c r="A77" t="str">
        <f t="shared" si="1"/>
        <v>SC4.2.4 -Tryckvakt/tryckövervakare</v>
      </c>
      <c r="B77" s="32" t="s">
        <v>135</v>
      </c>
      <c r="C77" s="32" t="s">
        <v>131</v>
      </c>
    </row>
    <row r="78" spans="1:3" x14ac:dyDescent="0.25">
      <c r="A78" t="str">
        <f t="shared" si="1"/>
        <v>SC4.2.4 -Tömningscentral</v>
      </c>
      <c r="B78" s="32" t="s">
        <v>136</v>
      </c>
      <c r="C78" s="32" t="s">
        <v>131</v>
      </c>
    </row>
    <row r="79" spans="1:3" x14ac:dyDescent="0.25">
      <c r="A79" t="str">
        <f t="shared" si="1"/>
        <v>SC4.2.4 -System för medicinsk koldioxid</v>
      </c>
      <c r="B79" s="31" t="s">
        <v>142</v>
      </c>
      <c r="C79" s="31" t="s">
        <v>131</v>
      </c>
    </row>
    <row r="80" spans="1:3" x14ac:dyDescent="0.25">
      <c r="A80" t="str">
        <f t="shared" si="1"/>
        <v>SC4.2.4 -Drifttryckregulator</v>
      </c>
      <c r="B80" s="32" t="s">
        <v>128</v>
      </c>
      <c r="C80" s="32" t="s">
        <v>131</v>
      </c>
    </row>
    <row r="81" spans="1:3" x14ac:dyDescent="0.25">
      <c r="A81" t="str">
        <f t="shared" si="1"/>
        <v>SC4.2.4 -Gasuttag</v>
      </c>
      <c r="B81" s="32" t="s">
        <v>129</v>
      </c>
      <c r="C81" s="32" t="s">
        <v>131</v>
      </c>
    </row>
    <row r="82" spans="1:3" x14ac:dyDescent="0.25">
      <c r="A82" t="str">
        <f t="shared" si="1"/>
        <v>SC4.2.4 -Nödavstängningslåda</v>
      </c>
      <c r="B82" s="32" t="s">
        <v>134</v>
      </c>
      <c r="C82" s="32" t="s">
        <v>131</v>
      </c>
    </row>
    <row r="83" spans="1:3" x14ac:dyDescent="0.25">
      <c r="A83" t="str">
        <f t="shared" si="1"/>
        <v>SC4.2.4 -Tryckvakt/tryckövervakare</v>
      </c>
      <c r="B83" s="32" t="s">
        <v>135</v>
      </c>
      <c r="C83" s="32" t="s">
        <v>131</v>
      </c>
    </row>
    <row r="84" spans="1:3" x14ac:dyDescent="0.25">
      <c r="A84" t="str">
        <f t="shared" si="1"/>
        <v>SC4.2.4 -Tömningscentral</v>
      </c>
      <c r="B84" s="32" t="s">
        <v>136</v>
      </c>
      <c r="C84" s="32" t="s">
        <v>131</v>
      </c>
    </row>
    <row r="85" spans="1:3" x14ac:dyDescent="0.25">
      <c r="A85" t="str">
        <f t="shared" si="1"/>
        <v>SC4.3 -Spillvattensystem invändigt</v>
      </c>
      <c r="B85" s="31" t="s">
        <v>143</v>
      </c>
      <c r="C85" s="31" t="s">
        <v>144</v>
      </c>
    </row>
    <row r="86" spans="1:3" x14ac:dyDescent="0.25">
      <c r="A86" t="str">
        <f t="shared" si="1"/>
        <v>SC4.3 -Spillvattenpump invändigt</v>
      </c>
      <c r="B86" s="33" t="s">
        <v>145</v>
      </c>
      <c r="C86" s="32" t="s">
        <v>144</v>
      </c>
    </row>
    <row r="87" spans="1:3" x14ac:dyDescent="0.25">
      <c r="A87" t="str">
        <f t="shared" si="1"/>
        <v>SC4.3 -Fettavskiljare invändigt</v>
      </c>
      <c r="B87" s="32" t="s">
        <v>146</v>
      </c>
      <c r="C87" s="32" t="s">
        <v>144</v>
      </c>
    </row>
    <row r="88" spans="1:3" x14ac:dyDescent="0.25">
      <c r="A88" t="str">
        <f t="shared" si="1"/>
        <v>SC4.3 -Dagvattensystem invändigt</v>
      </c>
      <c r="B88" s="31" t="s">
        <v>147</v>
      </c>
      <c r="C88" s="31" t="s">
        <v>144</v>
      </c>
    </row>
    <row r="89" spans="1:3" x14ac:dyDescent="0.25">
      <c r="A89" t="str">
        <f t="shared" si="1"/>
        <v>SC4.3 -Oljeavskiljare invändigt</v>
      </c>
      <c r="B89" s="32" t="s">
        <v>148</v>
      </c>
      <c r="C89" s="32" t="s">
        <v>144</v>
      </c>
    </row>
    <row r="90" spans="1:3" x14ac:dyDescent="0.25">
      <c r="A90" t="str">
        <f t="shared" si="1"/>
        <v>SC4.5 -Kylsystem</v>
      </c>
      <c r="B90" s="31" t="s">
        <v>149</v>
      </c>
      <c r="C90" s="31" t="s">
        <v>150</v>
      </c>
    </row>
    <row r="91" spans="1:3" x14ac:dyDescent="0.25">
      <c r="A91" t="str">
        <f t="shared" si="1"/>
        <v>SC4.5 -Kylcentral</v>
      </c>
      <c r="B91" s="32" t="s">
        <v>151</v>
      </c>
      <c r="C91" s="32" t="s">
        <v>150</v>
      </c>
    </row>
    <row r="92" spans="1:3" x14ac:dyDescent="0.25">
      <c r="A92" t="str">
        <f t="shared" si="1"/>
        <v>SC4.5 -Kylaggregat</v>
      </c>
      <c r="B92" s="32" t="s">
        <v>152</v>
      </c>
      <c r="C92" s="32" t="s">
        <v>150</v>
      </c>
    </row>
    <row r="93" spans="1:3" x14ac:dyDescent="0.25">
      <c r="A93" t="str">
        <f t="shared" si="1"/>
        <v>SC4.5 -Kyltorn</v>
      </c>
      <c r="B93" s="32" t="s">
        <v>153</v>
      </c>
      <c r="C93" s="32" t="s">
        <v>150</v>
      </c>
    </row>
    <row r="94" spans="1:3" x14ac:dyDescent="0.25">
      <c r="A94" t="str">
        <f t="shared" si="1"/>
        <v>SC4.5 -Kylmedelkylare</v>
      </c>
      <c r="B94" s="32" t="s">
        <v>154</v>
      </c>
      <c r="C94" s="32" t="s">
        <v>150</v>
      </c>
    </row>
    <row r="95" spans="1:3" x14ac:dyDescent="0.25">
      <c r="A95" t="str">
        <f t="shared" si="1"/>
        <v>SC4.5 -Huvudpump</v>
      </c>
      <c r="B95" s="32" t="s">
        <v>155</v>
      </c>
      <c r="C95" s="32" t="s">
        <v>150</v>
      </c>
    </row>
    <row r="96" spans="1:3" x14ac:dyDescent="0.25">
      <c r="A96" t="str">
        <f t="shared" si="1"/>
        <v>SC4.5 -Expansionskärl</v>
      </c>
      <c r="B96" s="32" t="s">
        <v>156</v>
      </c>
      <c r="C96" s="32" t="s">
        <v>150</v>
      </c>
    </row>
    <row r="97" spans="1:3" x14ac:dyDescent="0.25">
      <c r="A97" t="str">
        <f t="shared" si="1"/>
        <v>SC4.5 -Shuntgrupp sekundär</v>
      </c>
      <c r="B97" s="32" t="s">
        <v>157</v>
      </c>
      <c r="C97" s="32" t="s">
        <v>150</v>
      </c>
    </row>
    <row r="98" spans="1:3" x14ac:dyDescent="0.25">
      <c r="A98" t="str">
        <f t="shared" si="1"/>
        <v>SC4.5 -Värmemängdsmätare</v>
      </c>
      <c r="B98" s="32" t="s">
        <v>123</v>
      </c>
      <c r="C98" s="32" t="s">
        <v>150</v>
      </c>
    </row>
    <row r="99" spans="1:3" x14ac:dyDescent="0.25">
      <c r="A99" t="str">
        <f t="shared" si="1"/>
        <v>SC4.5 -Värmeväxlare</v>
      </c>
      <c r="B99" s="32" t="s">
        <v>122</v>
      </c>
      <c r="C99" s="32" t="s">
        <v>150</v>
      </c>
    </row>
    <row r="100" spans="1:3" x14ac:dyDescent="0.25">
      <c r="A100" t="str">
        <f t="shared" si="1"/>
        <v>SC4.5 -Sil</v>
      </c>
      <c r="B100" s="32" t="s">
        <v>158</v>
      </c>
      <c r="C100" s="32" t="s">
        <v>150</v>
      </c>
    </row>
    <row r="101" spans="1:3" x14ac:dyDescent="0.25">
      <c r="A101" t="str">
        <f t="shared" si="1"/>
        <v>SC4.5 -Kylbafflar</v>
      </c>
      <c r="B101" s="32" t="s">
        <v>159</v>
      </c>
      <c r="C101" s="32" t="s">
        <v>150</v>
      </c>
    </row>
    <row r="102" spans="1:3" x14ac:dyDescent="0.25">
      <c r="A102" t="str">
        <f t="shared" si="1"/>
        <v>SC4.5 -Fläktluftkylare</v>
      </c>
      <c r="B102" s="34" t="s">
        <v>160</v>
      </c>
      <c r="C102" s="32" t="s">
        <v>150</v>
      </c>
    </row>
    <row r="103" spans="1:3" x14ac:dyDescent="0.25">
      <c r="A103" t="str">
        <f t="shared" si="1"/>
        <v>SC4.6 -Värmesystem</v>
      </c>
      <c r="B103" s="31" t="s">
        <v>161</v>
      </c>
      <c r="C103" s="31" t="s">
        <v>162</v>
      </c>
    </row>
    <row r="104" spans="1:3" x14ac:dyDescent="0.25">
      <c r="A104" t="str">
        <f t="shared" si="1"/>
        <v>SC4.6 -Värmepump</v>
      </c>
      <c r="B104" s="32" t="s">
        <v>163</v>
      </c>
      <c r="C104" s="32" t="s">
        <v>162</v>
      </c>
    </row>
    <row r="105" spans="1:3" x14ac:dyDescent="0.25">
      <c r="A105" t="str">
        <f t="shared" si="1"/>
        <v>SC4.6 -Värmepanna</v>
      </c>
      <c r="B105" s="32" t="s">
        <v>164</v>
      </c>
      <c r="C105" s="32" t="s">
        <v>162</v>
      </c>
    </row>
    <row r="106" spans="1:3" x14ac:dyDescent="0.25">
      <c r="A106" t="str">
        <f t="shared" si="1"/>
        <v>SC4.6 -Ångproduktionsanläggning</v>
      </c>
      <c r="B106" s="32" t="s">
        <v>165</v>
      </c>
      <c r="C106" s="32" t="s">
        <v>162</v>
      </c>
    </row>
    <row r="107" spans="1:3" x14ac:dyDescent="0.25">
      <c r="A107" t="str">
        <f t="shared" si="1"/>
        <v>SC4.6 -Huvudpump</v>
      </c>
      <c r="B107" s="32" t="s">
        <v>155</v>
      </c>
      <c r="C107" s="32" t="s">
        <v>162</v>
      </c>
    </row>
    <row r="108" spans="1:3" x14ac:dyDescent="0.25">
      <c r="A108" t="str">
        <f t="shared" si="1"/>
        <v>SC4.6 -Expansionskärl</v>
      </c>
      <c r="B108" s="32" t="s">
        <v>156</v>
      </c>
      <c r="C108" s="32" t="s">
        <v>162</v>
      </c>
    </row>
    <row r="109" spans="1:3" x14ac:dyDescent="0.25">
      <c r="A109" t="str">
        <f t="shared" si="1"/>
        <v>SC4.6 -Shuntgrupp sekundär</v>
      </c>
      <c r="B109" s="32" t="s">
        <v>157</v>
      </c>
      <c r="C109" s="32" t="s">
        <v>162</v>
      </c>
    </row>
    <row r="110" spans="1:3" x14ac:dyDescent="0.25">
      <c r="A110" t="str">
        <f t="shared" si="1"/>
        <v>SC4.6 -Värmemängdsmätare</v>
      </c>
      <c r="B110" s="32" t="s">
        <v>123</v>
      </c>
      <c r="C110" s="32" t="s">
        <v>162</v>
      </c>
    </row>
    <row r="111" spans="1:3" x14ac:dyDescent="0.25">
      <c r="A111" t="str">
        <f t="shared" si="1"/>
        <v>SC4.6 -Värmeväxlare</v>
      </c>
      <c r="B111" s="32" t="s">
        <v>122</v>
      </c>
      <c r="C111" s="32" t="s">
        <v>162</v>
      </c>
    </row>
    <row r="112" spans="1:3" x14ac:dyDescent="0.25">
      <c r="A112" t="str">
        <f t="shared" si="1"/>
        <v>SC4.6 -Sil</v>
      </c>
      <c r="B112" s="32" t="s">
        <v>158</v>
      </c>
      <c r="C112" s="32" t="s">
        <v>162</v>
      </c>
    </row>
    <row r="113" spans="1:3" x14ac:dyDescent="0.25">
      <c r="A113" t="str">
        <f t="shared" si="1"/>
        <v>SC4.6 -Fläktluftvärmare</v>
      </c>
      <c r="B113" s="34" t="s">
        <v>166</v>
      </c>
      <c r="C113" s="32" t="s">
        <v>162</v>
      </c>
    </row>
    <row r="114" spans="1:3" x14ac:dyDescent="0.25">
      <c r="A114" t="str">
        <f t="shared" si="1"/>
        <v>SC4.7 -Luftbehandlingssystem</v>
      </c>
      <c r="B114" s="31" t="s">
        <v>167</v>
      </c>
      <c r="C114" s="31" t="s">
        <v>168</v>
      </c>
    </row>
    <row r="115" spans="1:3" x14ac:dyDescent="0.25">
      <c r="A115" t="str">
        <f t="shared" si="1"/>
        <v>SC4.7 -Luftbehandlingsaggregat</v>
      </c>
      <c r="B115" s="32" t="s">
        <v>169</v>
      </c>
      <c r="C115" s="32" t="s">
        <v>168</v>
      </c>
    </row>
    <row r="116" spans="1:3" x14ac:dyDescent="0.25">
      <c r="A116" t="str">
        <f t="shared" si="1"/>
        <v>SC4.7 -Fristående fläkt</v>
      </c>
      <c r="B116" s="32" t="s">
        <v>170</v>
      </c>
      <c r="C116" s="32" t="s">
        <v>168</v>
      </c>
    </row>
    <row r="117" spans="1:3" x14ac:dyDescent="0.25">
      <c r="A117" t="str">
        <f t="shared" si="1"/>
        <v>SC4.7 -Im- och rökkanaler</v>
      </c>
      <c r="B117" s="32" t="s">
        <v>171</v>
      </c>
      <c r="C117" s="32" t="s">
        <v>168</v>
      </c>
    </row>
    <row r="118" spans="1:3" x14ac:dyDescent="0.25">
      <c r="A118" t="str">
        <f t="shared" si="1"/>
        <v>SC5 -System för eldistribution (kraft)</v>
      </c>
      <c r="B118" s="31" t="s">
        <v>172</v>
      </c>
      <c r="C118" s="31" t="s">
        <v>173</v>
      </c>
    </row>
    <row r="119" spans="1:3" x14ac:dyDescent="0.25">
      <c r="A119" t="str">
        <f t="shared" si="1"/>
        <v>SC5.1.1 -Högspänningsställverk</v>
      </c>
      <c r="B119" s="32" t="s">
        <v>174</v>
      </c>
      <c r="C119" s="32" t="s">
        <v>175</v>
      </c>
    </row>
    <row r="120" spans="1:3" x14ac:dyDescent="0.25">
      <c r="A120" t="str">
        <f t="shared" si="1"/>
        <v>SC5.1.1 -Brytare Högspänningsställverk</v>
      </c>
      <c r="B120" s="32" t="s">
        <v>176</v>
      </c>
      <c r="C120" s="32" t="s">
        <v>175</v>
      </c>
    </row>
    <row r="121" spans="1:3" x14ac:dyDescent="0.25">
      <c r="A121" t="str">
        <f t="shared" si="1"/>
        <v>SC5.1.2 -Lågspänningsställverk</v>
      </c>
      <c r="B121" s="32" t="s">
        <v>177</v>
      </c>
      <c r="C121" s="32" t="s">
        <v>178</v>
      </c>
    </row>
    <row r="122" spans="1:3" x14ac:dyDescent="0.25">
      <c r="A122" t="str">
        <f t="shared" si="1"/>
        <v>SC5.1.2 -Brytare Lågspänningsställverk</v>
      </c>
      <c r="B122" s="32" t="s">
        <v>179</v>
      </c>
      <c r="C122" s="32" t="s">
        <v>178</v>
      </c>
    </row>
    <row r="123" spans="1:3" x14ac:dyDescent="0.25">
      <c r="A123" t="str">
        <f t="shared" si="1"/>
        <v>SC5 -Apparatskåp</v>
      </c>
      <c r="B123" s="32" t="s">
        <v>72</v>
      </c>
      <c r="C123" s="32" t="s">
        <v>173</v>
      </c>
    </row>
    <row r="124" spans="1:3" x14ac:dyDescent="0.25">
      <c r="A124" t="str">
        <f t="shared" si="1"/>
        <v>SC5 -DDC</v>
      </c>
      <c r="B124" s="32" t="s">
        <v>75</v>
      </c>
      <c r="C124" s="32" t="s">
        <v>173</v>
      </c>
    </row>
    <row r="125" spans="1:3" x14ac:dyDescent="0.25">
      <c r="A125" t="str">
        <f t="shared" si="1"/>
        <v>SC5 -HMI</v>
      </c>
      <c r="B125" s="32" t="s">
        <v>77</v>
      </c>
      <c r="C125" s="32" t="s">
        <v>173</v>
      </c>
    </row>
    <row r="126" spans="1:3" x14ac:dyDescent="0.25">
      <c r="A126" t="str">
        <f t="shared" si="1"/>
        <v>SC5 -Mätvärdesinsamlingsenhet</v>
      </c>
      <c r="B126" s="32" t="s">
        <v>180</v>
      </c>
      <c r="C126" s="32" t="s">
        <v>173</v>
      </c>
    </row>
    <row r="127" spans="1:3" x14ac:dyDescent="0.25">
      <c r="A127" t="str">
        <f t="shared" si="1"/>
        <v>SC5 -Gateway</v>
      </c>
      <c r="B127" s="32" t="s">
        <v>79</v>
      </c>
      <c r="C127" s="32" t="s">
        <v>173</v>
      </c>
    </row>
    <row r="128" spans="1:3" x14ac:dyDescent="0.25">
      <c r="A128" t="str">
        <f t="shared" si="1"/>
        <v>SC5 -Kommunikationsswitch</v>
      </c>
      <c r="B128" s="36" t="s">
        <v>181</v>
      </c>
      <c r="C128" s="32" t="s">
        <v>173</v>
      </c>
    </row>
    <row r="129" spans="1:3" x14ac:dyDescent="0.25">
      <c r="A129" t="str">
        <f t="shared" si="1"/>
        <v>SC5 -Kommunikationsnätverk</v>
      </c>
      <c r="B129" s="36" t="s">
        <v>182</v>
      </c>
      <c r="C129" s="32" t="s">
        <v>173</v>
      </c>
    </row>
    <row r="130" spans="1:3" x14ac:dyDescent="0.25">
      <c r="A130" t="str">
        <f t="shared" si="1"/>
        <v>SC5 -Jordfelsbrytare</v>
      </c>
      <c r="B130" s="32" t="s">
        <v>183</v>
      </c>
      <c r="C130" s="32" t="s">
        <v>173</v>
      </c>
    </row>
    <row r="131" spans="1:3" x14ac:dyDescent="0.25">
      <c r="A131" t="str">
        <f t="shared" si="1"/>
        <v>SC5 -Transformator</v>
      </c>
      <c r="B131" s="32" t="s">
        <v>184</v>
      </c>
      <c r="C131" s="32" t="s">
        <v>173</v>
      </c>
    </row>
    <row r="132" spans="1:3" x14ac:dyDescent="0.25">
      <c r="A132" t="str">
        <f t="shared" ref="A132:A195" si="2">CONCATENATE(C132," -",B132)</f>
        <v>SC5 -Laststyrningssystem</v>
      </c>
      <c r="B132" s="34" t="s">
        <v>185</v>
      </c>
      <c r="C132" s="32" t="s">
        <v>173</v>
      </c>
    </row>
    <row r="133" spans="1:3" x14ac:dyDescent="0.25">
      <c r="A133" t="str">
        <f t="shared" si="2"/>
        <v>SC5 -System för elinstallation</v>
      </c>
      <c r="B133" s="31" t="s">
        <v>186</v>
      </c>
      <c r="C133" s="31" t="s">
        <v>173</v>
      </c>
    </row>
    <row r="134" spans="1:3" x14ac:dyDescent="0.25">
      <c r="A134" t="str">
        <f t="shared" si="2"/>
        <v>SC5 -Elcentral</v>
      </c>
      <c r="B134" s="32" t="s">
        <v>187</v>
      </c>
      <c r="C134" s="32" t="s">
        <v>173</v>
      </c>
    </row>
    <row r="135" spans="1:3" x14ac:dyDescent="0.25">
      <c r="A135" t="str">
        <f t="shared" si="2"/>
        <v>SC5 -Elmätare</v>
      </c>
      <c r="B135" s="32" t="s">
        <v>188</v>
      </c>
      <c r="C135" s="32" t="s">
        <v>173</v>
      </c>
    </row>
    <row r="136" spans="1:3" x14ac:dyDescent="0.25">
      <c r="A136" t="str">
        <f t="shared" si="2"/>
        <v>SC5 -Elcentral-IT, Grupp 2 rum</v>
      </c>
      <c r="B136" s="32" t="s">
        <v>189</v>
      </c>
      <c r="C136" s="35" t="s">
        <v>173</v>
      </c>
    </row>
    <row r="137" spans="1:3" x14ac:dyDescent="0.25">
      <c r="A137" t="str">
        <f t="shared" si="2"/>
        <v>SC5 -Elcentral-TNS, Grupp 2 rum</v>
      </c>
      <c r="B137" s="32" t="s">
        <v>190</v>
      </c>
      <c r="C137" s="35" t="s">
        <v>173</v>
      </c>
    </row>
    <row r="138" spans="1:3" x14ac:dyDescent="0.25">
      <c r="A138" t="str">
        <f t="shared" si="2"/>
        <v>SC5 -Elvärmesystem</v>
      </c>
      <c r="B138" s="31" t="s">
        <v>191</v>
      </c>
      <c r="C138" s="31" t="s">
        <v>173</v>
      </c>
    </row>
    <row r="139" spans="1:3" x14ac:dyDescent="0.25">
      <c r="A139" t="str">
        <f t="shared" si="2"/>
        <v>SC5 -Värmekabelanläggning</v>
      </c>
      <c r="B139" s="32" t="s">
        <v>192</v>
      </c>
      <c r="C139" s="32" t="s">
        <v>173</v>
      </c>
    </row>
    <row r="140" spans="1:3" x14ac:dyDescent="0.25">
      <c r="A140" t="str">
        <f t="shared" si="2"/>
        <v>SC5 -System för produktion av elenergi med solkraftverk</v>
      </c>
      <c r="B140" s="31" t="s">
        <v>193</v>
      </c>
      <c r="C140" s="31" t="s">
        <v>173</v>
      </c>
    </row>
    <row r="141" spans="1:3" x14ac:dyDescent="0.25">
      <c r="A141" t="str">
        <f t="shared" si="2"/>
        <v>SC5.6 -System för skydds- och funktionsutjämning</v>
      </c>
      <c r="B141" s="31" t="s">
        <v>194</v>
      </c>
      <c r="C141" s="31" t="s">
        <v>195</v>
      </c>
    </row>
    <row r="142" spans="1:3" x14ac:dyDescent="0.25">
      <c r="A142" t="str">
        <f>CONCATENATE(C142," -",B142)</f>
        <v>SC5.6.1 -Åskskyddssystem</v>
      </c>
      <c r="B142" s="31" t="s">
        <v>196</v>
      </c>
      <c r="C142" s="31" t="s">
        <v>197</v>
      </c>
    </row>
    <row r="143" spans="1:3" x14ac:dyDescent="0.25">
      <c r="A143" t="str">
        <f t="shared" si="2"/>
        <v>SC5.7 -System för laddning av elfordon</v>
      </c>
      <c r="B143" s="31" t="s">
        <v>198</v>
      </c>
      <c r="C143" s="31" t="s">
        <v>199</v>
      </c>
    </row>
    <row r="144" spans="1:3" x14ac:dyDescent="0.25">
      <c r="A144" t="str">
        <f t="shared" si="2"/>
        <v>SC5.7 -Parkeringsladdare</v>
      </c>
      <c r="B144" s="32" t="s">
        <v>200</v>
      </c>
      <c r="C144" s="32" t="s">
        <v>199</v>
      </c>
    </row>
    <row r="145" spans="1:3" x14ac:dyDescent="0.25">
      <c r="A145" t="str">
        <f t="shared" si="2"/>
        <v>SC5.7 -Parkeringsladdare snabb</v>
      </c>
      <c r="B145" s="32" t="s">
        <v>201</v>
      </c>
      <c r="C145" s="32" t="s">
        <v>199</v>
      </c>
    </row>
    <row r="146" spans="1:3" x14ac:dyDescent="0.25">
      <c r="A146" t="str">
        <f t="shared" si="2"/>
        <v>SC5.2 -Belysningssystem</v>
      </c>
      <c r="B146" s="31" t="s">
        <v>202</v>
      </c>
      <c r="C146" s="31" t="s">
        <v>203</v>
      </c>
    </row>
    <row r="147" spans="1:3" x14ac:dyDescent="0.25">
      <c r="A147" t="str">
        <f t="shared" si="2"/>
        <v>SC5.2 -Ergonomiskt ljus</v>
      </c>
      <c r="B147" s="32" t="s">
        <v>204</v>
      </c>
      <c r="C147" s="32" t="s">
        <v>203</v>
      </c>
    </row>
    <row r="148" spans="1:3" x14ac:dyDescent="0.25">
      <c r="A148" t="str">
        <f t="shared" si="2"/>
        <v>SC5.2 -Dygnsrytmljus</v>
      </c>
      <c r="B148" s="32" t="s">
        <v>205</v>
      </c>
      <c r="C148" s="32" t="s">
        <v>203</v>
      </c>
    </row>
    <row r="149" spans="1:3" x14ac:dyDescent="0.25">
      <c r="A149" t="str">
        <f t="shared" si="2"/>
        <v>SC5.2 -Styrutrustning för belysning</v>
      </c>
      <c r="B149" s="32" t="s">
        <v>206</v>
      </c>
      <c r="C149" s="32" t="s">
        <v>203</v>
      </c>
    </row>
    <row r="150" spans="1:3" x14ac:dyDescent="0.25">
      <c r="A150" t="str">
        <f t="shared" si="2"/>
        <v>SC5.2 -System för nödbelysning</v>
      </c>
      <c r="B150" s="31" t="s">
        <v>207</v>
      </c>
      <c r="C150" s="37" t="s">
        <v>203</v>
      </c>
    </row>
    <row r="151" spans="1:3" x14ac:dyDescent="0.25">
      <c r="A151" t="str">
        <f t="shared" si="2"/>
        <v>SC5.5.1 -Motordriven reservkraft</v>
      </c>
      <c r="B151" s="32" t="s">
        <v>208</v>
      </c>
      <c r="C151" s="32" t="s">
        <v>209</v>
      </c>
    </row>
    <row r="152" spans="1:3" x14ac:dyDescent="0.25">
      <c r="A152" t="str">
        <f t="shared" si="2"/>
        <v>SC5.5.1 -Startbatteri till motordriven reservkraft</v>
      </c>
      <c r="B152" s="32" t="s">
        <v>210</v>
      </c>
      <c r="C152" s="32" t="s">
        <v>209</v>
      </c>
    </row>
    <row r="153" spans="1:3" x14ac:dyDescent="0.25">
      <c r="A153" t="str">
        <f t="shared" si="2"/>
        <v>SC5.5.1 -Bränslecistern till motordriven reservkraft</v>
      </c>
      <c r="B153" s="32" t="s">
        <v>211</v>
      </c>
      <c r="C153" s="32" t="s">
        <v>209</v>
      </c>
    </row>
    <row r="154" spans="1:3" x14ac:dyDescent="0.25">
      <c r="A154" t="str">
        <f t="shared" si="2"/>
        <v>SC5.5.1 -Styrsystem till motordriven reservkraft</v>
      </c>
      <c r="B154" s="32" t="s">
        <v>212</v>
      </c>
      <c r="C154" s="32" t="s">
        <v>209</v>
      </c>
    </row>
    <row r="155" spans="1:3" x14ac:dyDescent="0.25">
      <c r="A155" t="str">
        <f t="shared" si="2"/>
        <v>SC5.5.2 -UPS - Avbrottsfri kraft (MVL)</v>
      </c>
      <c r="B155" s="32" t="s">
        <v>213</v>
      </c>
      <c r="C155" s="32" t="s">
        <v>214</v>
      </c>
    </row>
    <row r="156" spans="1:3" x14ac:dyDescent="0.25">
      <c r="A156" t="str">
        <f t="shared" si="2"/>
        <v>SC5.5.2 -Batteribank till UPS - Avbrottsfri kraft (MVL)</v>
      </c>
      <c r="B156" s="32" t="s">
        <v>215</v>
      </c>
      <c r="C156" s="32" t="s">
        <v>214</v>
      </c>
    </row>
    <row r="157" spans="1:3" x14ac:dyDescent="0.25">
      <c r="A157" t="str">
        <f t="shared" si="2"/>
        <v>SC5.5.2 -Hjälpkraft LS110 VDC, 24 VDC</v>
      </c>
      <c r="B157" s="32" t="s">
        <v>216</v>
      </c>
      <c r="C157" s="32" t="s">
        <v>214</v>
      </c>
    </row>
    <row r="158" spans="1:3" x14ac:dyDescent="0.25">
      <c r="A158" t="str">
        <f t="shared" si="2"/>
        <v>SC5.5 -Kontroll- och övervakningssystem elkraft</v>
      </c>
      <c r="B158" s="32" t="s">
        <v>217</v>
      </c>
      <c r="C158" s="32" t="s">
        <v>218</v>
      </c>
    </row>
    <row r="159" spans="1:3" x14ac:dyDescent="0.25">
      <c r="A159" t="str">
        <f t="shared" si="2"/>
        <v>SC6 -Tele- och datakommunikationssystem</v>
      </c>
      <c r="B159" s="32" t="s">
        <v>219</v>
      </c>
      <c r="C159" s="32" t="s">
        <v>220</v>
      </c>
    </row>
    <row r="160" spans="1:3" x14ac:dyDescent="0.25">
      <c r="A160" t="str">
        <f t="shared" si="2"/>
        <v>SC6 -Telesignalsystem</v>
      </c>
      <c r="B160" s="32" t="s">
        <v>221</v>
      </c>
      <c r="C160" s="32" t="s">
        <v>220</v>
      </c>
    </row>
    <row r="161" spans="1:3" x14ac:dyDescent="0.25">
      <c r="A161" t="str">
        <f t="shared" si="2"/>
        <v>SC6.2 -Antennsystem</v>
      </c>
      <c r="B161" s="32" t="s">
        <v>222</v>
      </c>
      <c r="C161" s="32" t="s">
        <v>223</v>
      </c>
    </row>
    <row r="162" spans="1:3" x14ac:dyDescent="0.25">
      <c r="A162" t="str">
        <f t="shared" si="2"/>
        <v>SC6.2 -Antennförstärkare</v>
      </c>
      <c r="B162" s="32" t="s">
        <v>224</v>
      </c>
      <c r="C162" s="32" t="s">
        <v>223</v>
      </c>
    </row>
    <row r="163" spans="1:3" x14ac:dyDescent="0.25">
      <c r="A163" t="str">
        <f t="shared" si="2"/>
        <v>SC7 -Transportsystem</v>
      </c>
      <c r="B163" s="38" t="s">
        <v>225</v>
      </c>
      <c r="C163" s="38" t="s">
        <v>226</v>
      </c>
    </row>
    <row r="164" spans="1:3" x14ac:dyDescent="0.25">
      <c r="A164" t="str">
        <f t="shared" si="2"/>
        <v>SC7.1 -Hiss med eller utan hisskorg</v>
      </c>
      <c r="B164" s="32" t="s">
        <v>227</v>
      </c>
      <c r="C164" s="32" t="s">
        <v>228</v>
      </c>
    </row>
    <row r="165" spans="1:3" x14ac:dyDescent="0.25">
      <c r="A165" t="str">
        <f t="shared" si="2"/>
        <v>SC7.4 -Rörpostsystem</v>
      </c>
      <c r="B165" s="32" t="s">
        <v>229</v>
      </c>
      <c r="C165" s="32" t="s">
        <v>230</v>
      </c>
    </row>
    <row r="166" spans="1:3" x14ac:dyDescent="0.25">
      <c r="A166" t="str">
        <f t="shared" si="2"/>
        <v>SC7.4 -Rörpoststation</v>
      </c>
      <c r="B166" s="32" t="s">
        <v>231</v>
      </c>
      <c r="C166" s="32" t="s">
        <v>230</v>
      </c>
    </row>
    <row r="167" spans="1:3" x14ac:dyDescent="0.25">
      <c r="A167" t="str">
        <f t="shared" si="2"/>
        <v>SC7.4 -Knutpunktsrum</v>
      </c>
      <c r="B167" s="37" t="s">
        <v>232</v>
      </c>
      <c r="C167" s="37" t="s">
        <v>230</v>
      </c>
    </row>
    <row r="168" spans="1:3" x14ac:dyDescent="0.25">
      <c r="A168" t="str">
        <f t="shared" si="2"/>
        <v>SC8.1 -Sopsugsanläggning</v>
      </c>
      <c r="B168" s="32" t="s">
        <v>233</v>
      </c>
      <c r="C168" s="32" t="s">
        <v>234</v>
      </c>
    </row>
    <row r="169" spans="1:3" x14ac:dyDescent="0.25">
      <c r="A169" t="str">
        <f t="shared" si="2"/>
        <v>SC8.5 -Badanläggning</v>
      </c>
      <c r="B169" s="31" t="s">
        <v>235</v>
      </c>
      <c r="C169" s="31" t="s">
        <v>236</v>
      </c>
    </row>
    <row r="170" spans="1:3" x14ac:dyDescent="0.25">
      <c r="A170" t="str">
        <f t="shared" si="2"/>
        <v>SC8.9 -Tvättanläggning</v>
      </c>
      <c r="B170" s="35" t="s">
        <v>237</v>
      </c>
      <c r="C170" s="35" t="s">
        <v>238</v>
      </c>
    </row>
    <row r="171" spans="1:3" x14ac:dyDescent="0.25">
      <c r="A171" t="str">
        <f t="shared" si="2"/>
        <v>SD1 -Akutentréområde</v>
      </c>
      <c r="B171" s="35" t="s">
        <v>239</v>
      </c>
      <c r="C171" s="35" t="s">
        <v>240</v>
      </c>
    </row>
    <row r="172" spans="1:3" x14ac:dyDescent="0.25">
      <c r="A172" t="str">
        <f t="shared" si="2"/>
        <v>SD1 -Bilparkering</v>
      </c>
      <c r="B172" s="32" t="s">
        <v>241</v>
      </c>
      <c r="C172" s="32" t="s">
        <v>240</v>
      </c>
    </row>
    <row r="173" spans="1:3" x14ac:dyDescent="0.25">
      <c r="A173" t="str">
        <f t="shared" si="2"/>
        <v>SD1 -Cykelparkering</v>
      </c>
      <c r="B173" s="32" t="s">
        <v>242</v>
      </c>
      <c r="C173" s="32" t="s">
        <v>240</v>
      </c>
    </row>
    <row r="174" spans="1:3" x14ac:dyDescent="0.25">
      <c r="A174" t="str">
        <f t="shared" si="2"/>
        <v>SD1 -Dagvattenhanteringsområde</v>
      </c>
      <c r="B174" s="32" t="s">
        <v>243</v>
      </c>
      <c r="C174" s="32" t="s">
        <v>240</v>
      </c>
    </row>
    <row r="175" spans="1:3" x14ac:dyDescent="0.25">
      <c r="A175" t="str">
        <f t="shared" si="2"/>
        <v>SD1 -Entréområde</v>
      </c>
      <c r="B175" s="34" t="s">
        <v>244</v>
      </c>
      <c r="C175" s="32" t="s">
        <v>240</v>
      </c>
    </row>
    <row r="176" spans="1:3" x14ac:dyDescent="0.25">
      <c r="A176" t="str">
        <f t="shared" si="2"/>
        <v>SD1 -Huvudentréområde</v>
      </c>
      <c r="B176" s="34" t="s">
        <v>245</v>
      </c>
      <c r="C176" s="32" t="s">
        <v>240</v>
      </c>
    </row>
    <row r="177" spans="1:3" x14ac:dyDescent="0.25">
      <c r="A177" t="str">
        <f t="shared" si="2"/>
        <v>SD1 -Innergård</v>
      </c>
      <c r="B177" s="34" t="s">
        <v>246</v>
      </c>
      <c r="C177" s="32" t="s">
        <v>240</v>
      </c>
    </row>
    <row r="178" spans="1:3" x14ac:dyDescent="0.25">
      <c r="A178" t="str">
        <f t="shared" si="2"/>
        <v>SD1 -Naturområde</v>
      </c>
      <c r="B178" s="34" t="s">
        <v>247</v>
      </c>
      <c r="C178" s="32" t="s">
        <v>240</v>
      </c>
    </row>
    <row r="179" spans="1:3" x14ac:dyDescent="0.25">
      <c r="A179" t="str">
        <f t="shared" si="2"/>
        <v>SD1 -Parkområde</v>
      </c>
      <c r="B179" s="34" t="s">
        <v>248</v>
      </c>
      <c r="C179" s="32" t="s">
        <v>240</v>
      </c>
    </row>
    <row r="180" spans="1:3" x14ac:dyDescent="0.25">
      <c r="A180" t="str">
        <f t="shared" si="2"/>
        <v>SD1 -Serviceområde</v>
      </c>
      <c r="B180" s="34" t="s">
        <v>249</v>
      </c>
      <c r="C180" s="32" t="s">
        <v>240</v>
      </c>
    </row>
    <row r="181" spans="1:3" x14ac:dyDescent="0.25">
      <c r="A181" t="str">
        <f t="shared" si="2"/>
        <v>SD1 -Vägområde</v>
      </c>
      <c r="B181" s="34" t="s">
        <v>250</v>
      </c>
      <c r="C181" s="32" t="s">
        <v>240</v>
      </c>
    </row>
    <row r="182" spans="1:3" x14ac:dyDescent="0.25">
      <c r="A182" t="str">
        <f t="shared" si="2"/>
        <v>SD2 -Träd</v>
      </c>
      <c r="B182" s="34" t="s">
        <v>251</v>
      </c>
      <c r="C182" s="32" t="s">
        <v>252</v>
      </c>
    </row>
    <row r="183" spans="1:3" x14ac:dyDescent="0.25">
      <c r="A183" t="str">
        <f t="shared" si="2"/>
        <v>SD4 -Lekplats</v>
      </c>
      <c r="B183" s="34" t="s">
        <v>253</v>
      </c>
      <c r="C183" s="32" t="s">
        <v>254</v>
      </c>
    </row>
    <row r="184" spans="1:3" x14ac:dyDescent="0.25">
      <c r="A184" t="str">
        <f t="shared" si="2"/>
        <v>SD7 -Helikopterflygplats mark</v>
      </c>
      <c r="B184" s="34" t="s">
        <v>255</v>
      </c>
      <c r="C184" s="32" t="s">
        <v>256</v>
      </c>
    </row>
    <row r="185" spans="1:3" x14ac:dyDescent="0.25">
      <c r="A185" t="str">
        <f t="shared" si="2"/>
        <v>SD7 -Helikopterflygplats installationer</v>
      </c>
      <c r="B185" s="34" t="s">
        <v>257</v>
      </c>
      <c r="C185" s="32" t="s">
        <v>256</v>
      </c>
    </row>
    <row r="186" spans="1:3" x14ac:dyDescent="0.25">
      <c r="A186" t="str">
        <f t="shared" si="2"/>
        <v>SD8 -Kontaktledning</v>
      </c>
      <c r="B186" s="32" t="s">
        <v>258</v>
      </c>
      <c r="C186" s="32" t="s">
        <v>259</v>
      </c>
    </row>
    <row r="187" spans="1:3" x14ac:dyDescent="0.25">
      <c r="A187" t="str">
        <f t="shared" si="2"/>
        <v>SD8 -Signalsystem</v>
      </c>
      <c r="B187" s="39" t="s">
        <v>260</v>
      </c>
      <c r="C187" s="40" t="s">
        <v>259</v>
      </c>
    </row>
    <row r="188" spans="1:3" x14ac:dyDescent="0.25">
      <c r="A188" t="str">
        <f t="shared" si="2"/>
        <v>SD8 -Spår</v>
      </c>
      <c r="B188" s="41" t="s">
        <v>261</v>
      </c>
      <c r="C188" s="42" t="s">
        <v>259</v>
      </c>
    </row>
    <row r="189" spans="1:3" x14ac:dyDescent="0.25">
      <c r="A189" t="str">
        <f t="shared" si="2"/>
        <v>SD8 -Spårväxel</v>
      </c>
      <c r="B189" s="32" t="s">
        <v>262</v>
      </c>
      <c r="C189" s="32" t="s">
        <v>259</v>
      </c>
    </row>
    <row r="190" spans="1:3" x14ac:dyDescent="0.25">
      <c r="A190" t="str">
        <f t="shared" si="2"/>
        <v>SD8 -Spårledningsstolpe</v>
      </c>
      <c r="B190" s="32" t="s">
        <v>263</v>
      </c>
      <c r="C190" s="32" t="s">
        <v>259</v>
      </c>
    </row>
    <row r="191" spans="1:3" x14ac:dyDescent="0.25">
      <c r="A191" t="str">
        <f t="shared" si="2"/>
        <v>SD8 -Spårpelare</v>
      </c>
      <c r="B191" s="32" t="s">
        <v>264</v>
      </c>
      <c r="C191" s="32" t="s">
        <v>259</v>
      </c>
    </row>
    <row r="192" spans="1:3" x14ac:dyDescent="0.25">
      <c r="A192" t="str">
        <f t="shared" si="2"/>
        <v>SF2.2 -Arbetsplats</v>
      </c>
      <c r="B192" s="32" t="s">
        <v>265</v>
      </c>
      <c r="C192" s="32" t="s">
        <v>266</v>
      </c>
    </row>
    <row r="193" spans="1:3" x14ac:dyDescent="0.25">
      <c r="A193" t="str">
        <f t="shared" si="2"/>
        <v>SF2.2 -Kaffestation</v>
      </c>
      <c r="B193" s="32" t="s">
        <v>267</v>
      </c>
      <c r="C193" s="32" t="s">
        <v>266</v>
      </c>
    </row>
    <row r="194" spans="1:3" x14ac:dyDescent="0.25">
      <c r="A194" t="str">
        <f t="shared" si="2"/>
        <v>SF2.2 -Multimaskin</v>
      </c>
      <c r="B194" s="32" t="s">
        <v>268</v>
      </c>
      <c r="C194" s="32" t="s">
        <v>266</v>
      </c>
    </row>
    <row r="195" spans="1:3" x14ac:dyDescent="0.25">
      <c r="A195" t="str">
        <f t="shared" si="2"/>
        <v>SF2.2 -Vattenstation</v>
      </c>
      <c r="B195" s="32" t="s">
        <v>269</v>
      </c>
      <c r="C195" s="32" t="s">
        <v>266</v>
      </c>
    </row>
    <row r="196" spans="1:3" x14ac:dyDescent="0.25">
      <c r="A196" t="str">
        <f t="shared" ref="A196:A259" si="3">CONCATENATE(C196," -",B196)</f>
        <v>SF2.2 -Övrig utrustning</v>
      </c>
      <c r="B196" s="32" t="s">
        <v>270</v>
      </c>
      <c r="C196" s="32" t="s">
        <v>266</v>
      </c>
    </row>
    <row r="197" spans="1:3" x14ac:dyDescent="0.25">
      <c r="A197" t="str">
        <f t="shared" si="3"/>
        <v>SF8 -Cykel</v>
      </c>
      <c r="B197" s="32" t="s">
        <v>271</v>
      </c>
      <c r="C197" s="32" t="s">
        <v>272</v>
      </c>
    </row>
    <row r="198" spans="1:3" x14ac:dyDescent="0.25">
      <c r="A198" t="str">
        <f t="shared" si="3"/>
        <v>SF8 -Poolbil</v>
      </c>
      <c r="B198" s="32" t="s">
        <v>273</v>
      </c>
      <c r="C198" s="32" t="s">
        <v>272</v>
      </c>
    </row>
    <row r="199" spans="1:3" x14ac:dyDescent="0.25">
      <c r="A199" t="str">
        <f t="shared" si="3"/>
        <v>SG1.2.1 -System för branddetektering och brandlarm</v>
      </c>
      <c r="B199" s="43" t="s">
        <v>274</v>
      </c>
      <c r="C199" s="32" t="s">
        <v>275</v>
      </c>
    </row>
    <row r="200" spans="1:3" x14ac:dyDescent="0.25">
      <c r="A200" t="str">
        <f t="shared" si="3"/>
        <v>SG1.2.1 -Brandlarmscentral</v>
      </c>
      <c r="B200" s="43" t="s">
        <v>276</v>
      </c>
      <c r="C200" s="32" t="s">
        <v>275</v>
      </c>
    </row>
    <row r="201" spans="1:3" x14ac:dyDescent="0.25">
      <c r="A201" t="str">
        <f t="shared" si="3"/>
        <v>SG1.2.1 -Undercentral</v>
      </c>
      <c r="B201" s="32" t="s">
        <v>277</v>
      </c>
      <c r="C201" s="32" t="s">
        <v>275</v>
      </c>
    </row>
    <row r="202" spans="1:3" x14ac:dyDescent="0.25">
      <c r="A202" t="str">
        <f t="shared" si="3"/>
        <v>SG1.2.1 -Nödtelefon UPL</v>
      </c>
      <c r="B202" s="32" t="s">
        <v>278</v>
      </c>
      <c r="C202" s="32" t="s">
        <v>275</v>
      </c>
    </row>
    <row r="203" spans="1:3" x14ac:dyDescent="0.25">
      <c r="A203" t="str">
        <f t="shared" si="3"/>
        <v>SG1.2.1 -Larmsändare</v>
      </c>
      <c r="B203" s="31" t="s">
        <v>279</v>
      </c>
      <c r="C203" s="31" t="s">
        <v>275</v>
      </c>
    </row>
    <row r="204" spans="1:3" x14ac:dyDescent="0.25">
      <c r="A204" t="str">
        <f t="shared" si="3"/>
        <v>SG1.2.1 -Tablå</v>
      </c>
      <c r="B204" s="32" t="s">
        <v>280</v>
      </c>
      <c r="C204" s="32" t="s">
        <v>275</v>
      </c>
    </row>
    <row r="205" spans="1:3" x14ac:dyDescent="0.25">
      <c r="A205" t="str">
        <f t="shared" si="3"/>
        <v>SG1.2.1 -Likriktare</v>
      </c>
      <c r="B205" s="32" t="s">
        <v>281</v>
      </c>
      <c r="C205" s="32" t="s">
        <v>275</v>
      </c>
    </row>
    <row r="206" spans="1:3" x14ac:dyDescent="0.25">
      <c r="A206" t="str">
        <f t="shared" si="3"/>
        <v>SG1.2.2 -Sprinklersystem</v>
      </c>
      <c r="B206" s="35" t="s">
        <v>282</v>
      </c>
      <c r="C206" s="35" t="s">
        <v>283</v>
      </c>
    </row>
    <row r="207" spans="1:3" x14ac:dyDescent="0.25">
      <c r="A207" t="str">
        <f t="shared" si="3"/>
        <v>SG1.2.2 -Sprinklercentral</v>
      </c>
      <c r="B207" s="32" t="s">
        <v>284</v>
      </c>
      <c r="C207" s="32" t="s">
        <v>283</v>
      </c>
    </row>
    <row r="208" spans="1:3" x14ac:dyDescent="0.25">
      <c r="A208" t="str">
        <f t="shared" si="3"/>
        <v>SG1.2.3 -Brandpost utvändigt</v>
      </c>
      <c r="B208" s="32" t="s">
        <v>285</v>
      </c>
      <c r="C208" s="32" t="s">
        <v>286</v>
      </c>
    </row>
    <row r="209" spans="1:3" x14ac:dyDescent="0.25">
      <c r="A209" t="str">
        <f t="shared" si="3"/>
        <v>SG1.2.3 -Brandpost invändigt</v>
      </c>
      <c r="B209" s="32" t="s">
        <v>287</v>
      </c>
      <c r="C209" s="32" t="s">
        <v>286</v>
      </c>
    </row>
    <row r="210" spans="1:3" x14ac:dyDescent="0.25">
      <c r="A210" t="str">
        <f t="shared" si="3"/>
        <v>SG1.2.4 -Gassläcksystem</v>
      </c>
      <c r="B210" s="31" t="s">
        <v>288</v>
      </c>
      <c r="C210" s="31" t="s">
        <v>289</v>
      </c>
    </row>
    <row r="211" spans="1:3" x14ac:dyDescent="0.25">
      <c r="A211" t="str">
        <f t="shared" si="3"/>
        <v>SG1.2.4 -Brandsläckare</v>
      </c>
      <c r="B211" s="32" t="s">
        <v>290</v>
      </c>
      <c r="C211" s="32" t="s">
        <v>289</v>
      </c>
    </row>
    <row r="212" spans="1:3" x14ac:dyDescent="0.25">
      <c r="A212" t="str">
        <f t="shared" si="3"/>
        <v>SG1.4.3 -Röklucka</v>
      </c>
      <c r="B212" s="32" t="s">
        <v>291</v>
      </c>
      <c r="C212" s="32" t="s">
        <v>292</v>
      </c>
    </row>
    <row r="213" spans="1:3" x14ac:dyDescent="0.25">
      <c r="A213" t="str">
        <f t="shared" si="3"/>
        <v>SG2.2.1 -Passagesystem</v>
      </c>
      <c r="B213" s="32" t="s">
        <v>293</v>
      </c>
      <c r="C213" s="32" t="s">
        <v>294</v>
      </c>
    </row>
    <row r="214" spans="1:3" x14ac:dyDescent="0.25">
      <c r="A214" t="str">
        <f t="shared" si="3"/>
        <v>SG2.2.1 -Central</v>
      </c>
      <c r="B214" s="31" t="s">
        <v>295</v>
      </c>
      <c r="C214" s="31" t="s">
        <v>294</v>
      </c>
    </row>
    <row r="215" spans="1:3" x14ac:dyDescent="0.25">
      <c r="A215" t="str">
        <f t="shared" si="3"/>
        <v>SG2.2.1 -Likriktare</v>
      </c>
      <c r="B215" s="32" t="s">
        <v>281</v>
      </c>
      <c r="C215" s="32" t="s">
        <v>294</v>
      </c>
    </row>
    <row r="216" spans="1:3" x14ac:dyDescent="0.25">
      <c r="A216" t="str">
        <f t="shared" si="3"/>
        <v>SG2.2.4 -Inbrottslarmsystem</v>
      </c>
      <c r="B216" s="32" t="s">
        <v>296</v>
      </c>
      <c r="C216" s="32" t="s">
        <v>297</v>
      </c>
    </row>
    <row r="217" spans="1:3" x14ac:dyDescent="0.25">
      <c r="A217" t="str">
        <f t="shared" si="3"/>
        <v>SG2.2.4 -Larmsändare</v>
      </c>
      <c r="B217" s="31" t="s">
        <v>279</v>
      </c>
      <c r="C217" s="31" t="s">
        <v>297</v>
      </c>
    </row>
    <row r="218" spans="1:3" x14ac:dyDescent="0.25">
      <c r="A218" t="str">
        <f t="shared" si="3"/>
        <v>SG2.2.5 -Överfallslarmsystem</v>
      </c>
      <c r="B218" s="32" t="s">
        <v>298</v>
      </c>
      <c r="C218" s="32" t="s">
        <v>299</v>
      </c>
    </row>
    <row r="219" spans="1:3" x14ac:dyDescent="0.25">
      <c r="A219" t="str">
        <f t="shared" si="3"/>
        <v>SG2.2.5 -Larmsändare</v>
      </c>
      <c r="B219" s="32" t="s">
        <v>279</v>
      </c>
      <c r="C219" s="32" t="s">
        <v>299</v>
      </c>
    </row>
    <row r="220" spans="1:3" x14ac:dyDescent="0.25">
      <c r="A220" t="str">
        <f t="shared" si="3"/>
        <v>SG2.2.7 -Kallelse-/patientsignalsystem</v>
      </c>
      <c r="B220" s="31" t="s">
        <v>300</v>
      </c>
      <c r="C220" s="31" t="s">
        <v>301</v>
      </c>
    </row>
    <row r="221" spans="1:3" x14ac:dyDescent="0.25">
      <c r="A221" t="str">
        <f t="shared" si="3"/>
        <v>SG2.2.7 -Central</v>
      </c>
      <c r="B221" s="32" t="s">
        <v>295</v>
      </c>
      <c r="C221" s="32" t="s">
        <v>301</v>
      </c>
    </row>
    <row r="222" spans="1:3" x14ac:dyDescent="0.25">
      <c r="A222" t="str">
        <f t="shared" si="3"/>
        <v>SG2.2.7 -Undercentral</v>
      </c>
      <c r="B222" s="31" t="s">
        <v>277</v>
      </c>
      <c r="C222" s="31" t="s">
        <v>301</v>
      </c>
    </row>
    <row r="223" spans="1:3" x14ac:dyDescent="0.25">
      <c r="A223" t="str">
        <f t="shared" si="3"/>
        <v>SG2.2.7 -Likriktare</v>
      </c>
      <c r="B223" s="32" t="s">
        <v>281</v>
      </c>
      <c r="C223" s="32" t="s">
        <v>301</v>
      </c>
    </row>
    <row r="224" spans="1:3" x14ac:dyDescent="0.25">
      <c r="A224" t="str">
        <f t="shared" si="3"/>
        <v>SG2.2.8 -Kameraövervakningssystem</v>
      </c>
      <c r="B224" s="31" t="s">
        <v>302</v>
      </c>
      <c r="C224" s="31" t="s">
        <v>303</v>
      </c>
    </row>
    <row r="225" spans="1:3" x14ac:dyDescent="0.25">
      <c r="A225" t="str">
        <f t="shared" si="3"/>
        <v>SG2.2.9 -Sammansatta säkerhetssystem</v>
      </c>
      <c r="B225" s="32" t="s">
        <v>304</v>
      </c>
      <c r="C225" s="32" t="s">
        <v>305</v>
      </c>
    </row>
    <row r="226" spans="1:3" x14ac:dyDescent="0.25">
      <c r="A226" t="str">
        <f t="shared" si="3"/>
        <v>SG2.2.9 -Central</v>
      </c>
      <c r="B226" s="32" t="s">
        <v>295</v>
      </c>
      <c r="C226" s="32" t="s">
        <v>305</v>
      </c>
    </row>
    <row r="227" spans="1:3" x14ac:dyDescent="0.25">
      <c r="A227" t="str">
        <f t="shared" si="3"/>
        <v>SG2.2.9 -Likriktare</v>
      </c>
      <c r="B227" s="32" t="s">
        <v>281</v>
      </c>
      <c r="C227" s="32" t="s">
        <v>305</v>
      </c>
    </row>
    <row r="228" spans="1:3" x14ac:dyDescent="0.25">
      <c r="A228" t="str">
        <f t="shared" si="3"/>
        <v>SG2.2.9 -Larmsändare</v>
      </c>
      <c r="B228" s="31" t="s">
        <v>279</v>
      </c>
      <c r="C228" s="31" t="s">
        <v>305</v>
      </c>
    </row>
    <row r="229" spans="1:3" x14ac:dyDescent="0.25">
      <c r="A229" t="str">
        <f t="shared" si="3"/>
        <v>V8100 -Mattransportvagn</v>
      </c>
      <c r="B229" s="44" t="s">
        <v>306</v>
      </c>
      <c r="C229" s="31" t="s">
        <v>307</v>
      </c>
    </row>
    <row r="230" spans="1:3" x14ac:dyDescent="0.25">
      <c r="A230" t="str">
        <f t="shared" si="3"/>
        <v>V8100 -Rullande material</v>
      </c>
      <c r="B230" s="32" t="s">
        <v>308</v>
      </c>
      <c r="C230" s="32" t="s">
        <v>307</v>
      </c>
    </row>
    <row r="231" spans="1:3" x14ac:dyDescent="0.25">
      <c r="A231" t="str">
        <f t="shared" si="3"/>
        <v>V8120 -Brits</v>
      </c>
      <c r="B231" s="32" t="s">
        <v>309</v>
      </c>
      <c r="C231" s="32" t="s">
        <v>310</v>
      </c>
    </row>
    <row r="232" spans="1:3" x14ac:dyDescent="0.25">
      <c r="A232" t="str">
        <f t="shared" si="3"/>
        <v>V8120 -Bårvagnsunderrede</v>
      </c>
      <c r="B232" s="32" t="s">
        <v>311</v>
      </c>
      <c r="C232" s="32" t="s">
        <v>310</v>
      </c>
    </row>
    <row r="233" spans="1:3" x14ac:dyDescent="0.25">
      <c r="A233" t="str">
        <f t="shared" si="3"/>
        <v>V8120 -Helikopterunderrede</v>
      </c>
      <c r="B233" s="39" t="s">
        <v>312</v>
      </c>
      <c r="C233" s="39" t="s">
        <v>310</v>
      </c>
    </row>
    <row r="234" spans="1:3" x14ac:dyDescent="0.25">
      <c r="A234" t="str">
        <f t="shared" si="3"/>
        <v>V8120 -Sängar Kund</v>
      </c>
      <c r="B234" s="39" t="s">
        <v>313</v>
      </c>
      <c r="C234" s="39" t="s">
        <v>310</v>
      </c>
    </row>
    <row r="235" spans="1:3" x14ac:dyDescent="0.25">
      <c r="A235" t="str">
        <f t="shared" si="3"/>
        <v>V8120 -Sängtvätt</v>
      </c>
      <c r="B235" s="39" t="s">
        <v>314</v>
      </c>
      <c r="C235" s="39" t="s">
        <v>310</v>
      </c>
    </row>
    <row r="236" spans="1:3" x14ac:dyDescent="0.25">
      <c r="A236" t="str">
        <f t="shared" si="3"/>
        <v>V8200 -Blodkyl</v>
      </c>
      <c r="B236" s="39" t="s">
        <v>315</v>
      </c>
      <c r="C236" s="39" t="s">
        <v>316</v>
      </c>
    </row>
    <row r="237" spans="1:3" x14ac:dyDescent="0.25">
      <c r="A237" t="str">
        <f t="shared" si="3"/>
        <v>V8200 -Diskmaskin</v>
      </c>
      <c r="B237" s="39" t="s">
        <v>317</v>
      </c>
      <c r="C237" s="39" t="s">
        <v>316</v>
      </c>
    </row>
    <row r="238" spans="1:3" x14ac:dyDescent="0.25">
      <c r="A238" t="str">
        <f t="shared" si="3"/>
        <v>V8200 -Högtryckstvätt</v>
      </c>
      <c r="B238" s="39" t="s">
        <v>318</v>
      </c>
      <c r="C238" s="39" t="s">
        <v>316</v>
      </c>
    </row>
    <row r="239" spans="1:3" x14ac:dyDescent="0.25">
      <c r="A239" t="str">
        <f t="shared" si="3"/>
        <v>V8200 -Kylskåp</v>
      </c>
      <c r="B239" s="39" t="s">
        <v>319</v>
      </c>
      <c r="C239" s="39" t="s">
        <v>316</v>
      </c>
    </row>
    <row r="240" spans="1:3" x14ac:dyDescent="0.25">
      <c r="A240" t="str">
        <f t="shared" si="3"/>
        <v>V8200 -Torkskåp</v>
      </c>
      <c r="B240" s="39" t="s">
        <v>320</v>
      </c>
      <c r="C240" s="39" t="s">
        <v>316</v>
      </c>
    </row>
    <row r="241" spans="1:3" x14ac:dyDescent="0.25">
      <c r="A241" t="str">
        <f t="shared" si="3"/>
        <v>V8200 -Torktumlare</v>
      </c>
      <c r="B241" s="39" t="s">
        <v>321</v>
      </c>
      <c r="C241" s="39" t="s">
        <v>316</v>
      </c>
    </row>
    <row r="242" spans="1:3" x14ac:dyDescent="0.25">
      <c r="A242" t="str">
        <f t="shared" si="3"/>
        <v>V8200 -Tvätt- och torkutrustning</v>
      </c>
      <c r="B242" s="39" t="s">
        <v>322</v>
      </c>
      <c r="C242" s="39" t="s">
        <v>316</v>
      </c>
    </row>
    <row r="243" spans="1:3" x14ac:dyDescent="0.25">
      <c r="A243" t="str">
        <f t="shared" si="3"/>
        <v>V8200 -Tvättmaskin</v>
      </c>
      <c r="B243" s="39" t="s">
        <v>323</v>
      </c>
      <c r="C243" s="39" t="s">
        <v>316</v>
      </c>
    </row>
    <row r="244" spans="1:3" x14ac:dyDescent="0.25">
      <c r="A244" t="str">
        <f t="shared" si="3"/>
        <v>V8200 -Vitvaror, tvätt och kök Kund</v>
      </c>
      <c r="B244" s="39" t="s">
        <v>324</v>
      </c>
      <c r="C244" s="39" t="s">
        <v>316</v>
      </c>
    </row>
    <row r="245" spans="1:3" x14ac:dyDescent="0.25">
      <c r="A245" t="str">
        <f t="shared" si="3"/>
        <v>V8250 -Avfallskvarn</v>
      </c>
      <c r="B245" s="39" t="s">
        <v>325</v>
      </c>
      <c r="C245" s="39" t="s">
        <v>326</v>
      </c>
    </row>
    <row r="246" spans="1:3" x14ac:dyDescent="0.25">
      <c r="A246" t="str">
        <f t="shared" si="3"/>
        <v>V8250 -Avsvalningsskåp</v>
      </c>
      <c r="B246" s="39" t="s">
        <v>327</v>
      </c>
      <c r="C246" s="39" t="s">
        <v>326</v>
      </c>
    </row>
    <row r="247" spans="1:3" x14ac:dyDescent="0.25">
      <c r="A247" t="str">
        <f t="shared" si="3"/>
        <v>V8250 -Bakugn</v>
      </c>
      <c r="B247" s="39" t="s">
        <v>328</v>
      </c>
      <c r="C247" s="39" t="s">
        <v>326</v>
      </c>
    </row>
    <row r="248" spans="1:3" x14ac:dyDescent="0.25">
      <c r="A248" t="str">
        <f t="shared" si="3"/>
        <v>V8250 -Banddiskmaskin</v>
      </c>
      <c r="B248" s="39" t="s">
        <v>329</v>
      </c>
      <c r="C248" s="39" t="s">
        <v>326</v>
      </c>
    </row>
    <row r="249" spans="1:3" x14ac:dyDescent="0.25">
      <c r="A249" t="str">
        <f t="shared" si="3"/>
        <v>V8250 -Blandningsmaskin</v>
      </c>
      <c r="B249" s="39" t="s">
        <v>330</v>
      </c>
      <c r="C249" s="39" t="s">
        <v>326</v>
      </c>
    </row>
    <row r="250" spans="1:3" x14ac:dyDescent="0.25">
      <c r="A250" t="str">
        <f t="shared" si="3"/>
        <v>V8250 -Brickdisk</v>
      </c>
      <c r="B250" s="39" t="s">
        <v>331</v>
      </c>
      <c r="C250" s="39" t="s">
        <v>326</v>
      </c>
    </row>
    <row r="251" spans="1:3" x14ac:dyDescent="0.25">
      <c r="A251" t="str">
        <f t="shared" si="3"/>
        <v>V8250 -Brickväxlare</v>
      </c>
      <c r="B251" s="39" t="s">
        <v>332</v>
      </c>
      <c r="C251" s="39" t="s">
        <v>326</v>
      </c>
    </row>
    <row r="252" spans="1:3" x14ac:dyDescent="0.25">
      <c r="A252" t="str">
        <f t="shared" si="3"/>
        <v>V8250 -Brödmaskin</v>
      </c>
      <c r="B252" s="39" t="s">
        <v>333</v>
      </c>
      <c r="C252" s="39" t="s">
        <v>326</v>
      </c>
    </row>
    <row r="253" spans="1:3" x14ac:dyDescent="0.25">
      <c r="A253" t="str">
        <f t="shared" si="3"/>
        <v>V8250 -Bufferttransportör</v>
      </c>
      <c r="B253" s="39" t="s">
        <v>334</v>
      </c>
      <c r="C253" s="39" t="s">
        <v>326</v>
      </c>
    </row>
    <row r="254" spans="1:3" x14ac:dyDescent="0.25">
      <c r="A254" t="str">
        <f t="shared" si="3"/>
        <v>V8250 -Bullrivare</v>
      </c>
      <c r="B254" s="39" t="s">
        <v>335</v>
      </c>
      <c r="C254" s="39" t="s">
        <v>326</v>
      </c>
    </row>
    <row r="255" spans="1:3" x14ac:dyDescent="0.25">
      <c r="A255" t="str">
        <f t="shared" si="3"/>
        <v>V8250 -Bänk höj/sänk</v>
      </c>
      <c r="B255" s="39" t="s">
        <v>336</v>
      </c>
      <c r="C255" s="39" t="s">
        <v>326</v>
      </c>
    </row>
    <row r="256" spans="1:3" x14ac:dyDescent="0.25">
      <c r="A256" t="str">
        <f t="shared" si="3"/>
        <v>V8250 -Degblandare</v>
      </c>
      <c r="B256" s="39" t="s">
        <v>337</v>
      </c>
      <c r="C256" s="39" t="s">
        <v>326</v>
      </c>
    </row>
    <row r="257" spans="1:3" x14ac:dyDescent="0.25">
      <c r="A257" t="str">
        <f t="shared" si="3"/>
        <v>V8250 -Diskmaskin</v>
      </c>
      <c r="B257" s="39" t="s">
        <v>317</v>
      </c>
      <c r="C257" s="39" t="s">
        <v>326</v>
      </c>
    </row>
    <row r="258" spans="1:3" x14ac:dyDescent="0.25">
      <c r="A258" t="str">
        <f t="shared" si="3"/>
        <v>V8250 -Dispenser</v>
      </c>
      <c r="B258" s="39" t="s">
        <v>338</v>
      </c>
      <c r="C258" s="39" t="s">
        <v>326</v>
      </c>
    </row>
    <row r="259" spans="1:3" x14ac:dyDescent="0.25">
      <c r="A259" t="str">
        <f t="shared" si="3"/>
        <v>V8250 -Elvåg</v>
      </c>
      <c r="B259" s="39" t="s">
        <v>339</v>
      </c>
      <c r="C259" s="39" t="s">
        <v>326</v>
      </c>
    </row>
    <row r="260" spans="1:3" x14ac:dyDescent="0.25">
      <c r="A260" t="str">
        <f t="shared" ref="A260:A323" si="4">CONCATENATE(C260," -",B260)</f>
        <v>V8250 -Frysdisk</v>
      </c>
      <c r="B260" s="39" t="s">
        <v>340</v>
      </c>
      <c r="C260" s="39" t="s">
        <v>326</v>
      </c>
    </row>
    <row r="261" spans="1:3" x14ac:dyDescent="0.25">
      <c r="A261" t="str">
        <f t="shared" si="4"/>
        <v>V8250 -Frysskåp</v>
      </c>
      <c r="B261" s="39" t="s">
        <v>341</v>
      </c>
      <c r="C261" s="39" t="s">
        <v>326</v>
      </c>
    </row>
    <row r="262" spans="1:3" x14ac:dyDescent="0.25">
      <c r="A262" t="str">
        <f t="shared" si="4"/>
        <v>V8250 -Fördisk</v>
      </c>
      <c r="B262" s="39" t="s">
        <v>342</v>
      </c>
      <c r="C262" s="39" t="s">
        <v>326</v>
      </c>
    </row>
    <row r="263" spans="1:3" x14ac:dyDescent="0.25">
      <c r="A263" t="str">
        <f t="shared" si="4"/>
        <v>V8250 -Grovdiskmaskin</v>
      </c>
      <c r="B263" s="39" t="s">
        <v>343</v>
      </c>
      <c r="C263" s="39" t="s">
        <v>326</v>
      </c>
    </row>
    <row r="264" spans="1:3" x14ac:dyDescent="0.25">
      <c r="A264" t="str">
        <f t="shared" si="4"/>
        <v>V8250 -Grönsaksskärare</v>
      </c>
      <c r="B264" s="39" t="s">
        <v>344</v>
      </c>
      <c r="C264" s="39" t="s">
        <v>326</v>
      </c>
    </row>
    <row r="265" spans="1:3" x14ac:dyDescent="0.25">
      <c r="A265" t="str">
        <f t="shared" si="4"/>
        <v>V8250 -Inmatning</v>
      </c>
      <c r="B265" s="39" t="s">
        <v>345</v>
      </c>
      <c r="C265" s="39" t="s">
        <v>326</v>
      </c>
    </row>
    <row r="266" spans="1:3" x14ac:dyDescent="0.25">
      <c r="A266" t="str">
        <f t="shared" si="4"/>
        <v>V8250 -Juicekyl</v>
      </c>
      <c r="B266" s="39" t="s">
        <v>346</v>
      </c>
      <c r="C266" s="39" t="s">
        <v>326</v>
      </c>
    </row>
    <row r="267" spans="1:3" x14ac:dyDescent="0.25">
      <c r="A267" t="str">
        <f t="shared" si="4"/>
        <v>V8250 -Jässkåp</v>
      </c>
      <c r="B267" s="39" t="s">
        <v>347</v>
      </c>
      <c r="C267" s="39" t="s">
        <v>326</v>
      </c>
    </row>
    <row r="268" spans="1:3" x14ac:dyDescent="0.25">
      <c r="A268" t="str">
        <f t="shared" si="4"/>
        <v>V8250 -Kaffebryggare</v>
      </c>
      <c r="B268" s="39" t="s">
        <v>348</v>
      </c>
      <c r="C268" s="39" t="s">
        <v>326</v>
      </c>
    </row>
    <row r="269" spans="1:3" x14ac:dyDescent="0.25">
      <c r="A269" t="str">
        <f t="shared" si="4"/>
        <v>V8250 -Kaffekokare</v>
      </c>
      <c r="B269" s="39" t="s">
        <v>349</v>
      </c>
      <c r="C269" s="39" t="s">
        <v>326</v>
      </c>
    </row>
    <row r="270" spans="1:3" x14ac:dyDescent="0.25">
      <c r="A270" t="str">
        <f t="shared" si="4"/>
        <v>V8250 -Kokeri</v>
      </c>
      <c r="B270" s="39" t="s">
        <v>350</v>
      </c>
      <c r="C270" s="39" t="s">
        <v>326</v>
      </c>
    </row>
    <row r="271" spans="1:3" x14ac:dyDescent="0.25">
      <c r="A271" t="str">
        <f t="shared" si="4"/>
        <v>V8250 -Kokgryta</v>
      </c>
      <c r="B271" s="39" t="s">
        <v>351</v>
      </c>
      <c r="C271" s="39" t="s">
        <v>326</v>
      </c>
    </row>
    <row r="272" spans="1:3" x14ac:dyDescent="0.25">
      <c r="A272" t="str">
        <f t="shared" si="4"/>
        <v>V8250 -Kokskåp</v>
      </c>
      <c r="B272" s="39" t="s">
        <v>352</v>
      </c>
      <c r="C272" s="39" t="s">
        <v>326</v>
      </c>
    </row>
    <row r="273" spans="1:3" x14ac:dyDescent="0.25">
      <c r="A273" t="str">
        <f t="shared" si="4"/>
        <v>V8250 -Kombiugn</v>
      </c>
      <c r="B273" s="39" t="s">
        <v>353</v>
      </c>
      <c r="C273" s="39" t="s">
        <v>326</v>
      </c>
    </row>
    <row r="274" spans="1:3" x14ac:dyDescent="0.25">
      <c r="A274" t="str">
        <f t="shared" si="4"/>
        <v>V8250 -Konservöppnare</v>
      </c>
      <c r="B274" s="39" t="s">
        <v>354</v>
      </c>
      <c r="C274" s="39" t="s">
        <v>326</v>
      </c>
    </row>
    <row r="275" spans="1:3" x14ac:dyDescent="0.25">
      <c r="A275" t="str">
        <f t="shared" si="4"/>
        <v>V8250 -Konvektionsvagn</v>
      </c>
      <c r="B275" s="39" t="s">
        <v>355</v>
      </c>
      <c r="C275" s="39" t="s">
        <v>326</v>
      </c>
    </row>
    <row r="276" spans="1:3" x14ac:dyDescent="0.25">
      <c r="A276" t="str">
        <f t="shared" si="4"/>
        <v>V8250 -Korgrobot</v>
      </c>
      <c r="B276" s="39" t="s">
        <v>356</v>
      </c>
      <c r="C276" s="39" t="s">
        <v>326</v>
      </c>
    </row>
    <row r="277" spans="1:3" x14ac:dyDescent="0.25">
      <c r="A277" t="str">
        <f t="shared" si="4"/>
        <v>V8250 -Kyl- och frysskåp</v>
      </c>
      <c r="B277" s="39" t="s">
        <v>357</v>
      </c>
      <c r="C277" s="39" t="s">
        <v>326</v>
      </c>
    </row>
    <row r="278" spans="1:3" x14ac:dyDescent="0.25">
      <c r="A278" t="str">
        <f t="shared" si="4"/>
        <v>V8250 -Kylbrunn</v>
      </c>
      <c r="B278" s="39" t="s">
        <v>358</v>
      </c>
      <c r="C278" s="39" t="s">
        <v>326</v>
      </c>
    </row>
    <row r="279" spans="1:3" x14ac:dyDescent="0.25">
      <c r="A279" t="str">
        <f t="shared" si="4"/>
        <v>V8250 -Kyldisk</v>
      </c>
      <c r="B279" s="39" t="s">
        <v>359</v>
      </c>
      <c r="C279" s="39" t="s">
        <v>326</v>
      </c>
    </row>
    <row r="280" spans="1:3" x14ac:dyDescent="0.25">
      <c r="A280" t="str">
        <f t="shared" si="4"/>
        <v>V8250 -Kylskåp</v>
      </c>
      <c r="B280" s="39" t="s">
        <v>319</v>
      </c>
      <c r="C280" s="39" t="s">
        <v>326</v>
      </c>
    </row>
    <row r="281" spans="1:3" x14ac:dyDescent="0.25">
      <c r="A281" t="str">
        <f t="shared" si="4"/>
        <v>V8250 -Kylskåp med kylbrunn</v>
      </c>
      <c r="B281" s="39" t="s">
        <v>360</v>
      </c>
      <c r="C281" s="39" t="s">
        <v>326</v>
      </c>
    </row>
    <row r="282" spans="1:3" x14ac:dyDescent="0.25">
      <c r="A282" t="str">
        <f t="shared" si="4"/>
        <v>V8250 -Kylsystem</v>
      </c>
      <c r="B282" s="39" t="s">
        <v>149</v>
      </c>
      <c r="C282" s="39" t="s">
        <v>326</v>
      </c>
    </row>
    <row r="283" spans="1:3" x14ac:dyDescent="0.25">
      <c r="A283" t="str">
        <f t="shared" si="4"/>
        <v>V8250 -Kökshack</v>
      </c>
      <c r="B283" s="39" t="s">
        <v>361</v>
      </c>
      <c r="C283" s="39" t="s">
        <v>326</v>
      </c>
    </row>
    <row r="284" spans="1:3" x14ac:dyDescent="0.25">
      <c r="A284" t="str">
        <f t="shared" si="4"/>
        <v>V8250 -Köksmixer</v>
      </c>
      <c r="B284" s="39" t="s">
        <v>362</v>
      </c>
      <c r="C284" s="39" t="s">
        <v>326</v>
      </c>
    </row>
    <row r="285" spans="1:3" x14ac:dyDescent="0.25">
      <c r="A285" t="str">
        <f t="shared" si="4"/>
        <v>V8250 -Köksutrustning</v>
      </c>
      <c r="B285" s="39" t="s">
        <v>363</v>
      </c>
      <c r="C285" s="39" t="s">
        <v>326</v>
      </c>
    </row>
    <row r="286" spans="1:3" x14ac:dyDescent="0.25">
      <c r="A286" t="str">
        <f t="shared" si="4"/>
        <v>V8250 -Köttkvarn</v>
      </c>
      <c r="B286" s="39" t="s">
        <v>364</v>
      </c>
      <c r="C286" s="39" t="s">
        <v>326</v>
      </c>
    </row>
    <row r="287" spans="1:3" x14ac:dyDescent="0.25">
      <c r="A287" t="str">
        <f t="shared" si="4"/>
        <v>V8250 -Lyftvagn</v>
      </c>
      <c r="B287" s="39" t="s">
        <v>365</v>
      </c>
      <c r="C287" s="39" t="s">
        <v>326</v>
      </c>
    </row>
    <row r="288" spans="1:3" x14ac:dyDescent="0.25">
      <c r="A288" t="str">
        <f t="shared" si="4"/>
        <v>V8250 -Magnetplockare</v>
      </c>
      <c r="B288" s="39" t="s">
        <v>366</v>
      </c>
      <c r="C288" s="39" t="s">
        <v>326</v>
      </c>
    </row>
    <row r="289" spans="1:3" x14ac:dyDescent="0.25">
      <c r="A289" t="str">
        <f t="shared" si="4"/>
        <v>V8250 -Mattransportvagn</v>
      </c>
      <c r="B289" s="39" t="s">
        <v>306</v>
      </c>
      <c r="C289" s="39" t="s">
        <v>326</v>
      </c>
    </row>
    <row r="290" spans="1:3" x14ac:dyDescent="0.25">
      <c r="A290" t="str">
        <f t="shared" si="4"/>
        <v>V8250 -Mikrovågsugn</v>
      </c>
      <c r="B290" s="39" t="s">
        <v>367</v>
      </c>
      <c r="C290" s="39" t="s">
        <v>326</v>
      </c>
    </row>
    <row r="291" spans="1:3" x14ac:dyDescent="0.25">
      <c r="A291" t="str">
        <f t="shared" si="4"/>
        <v>V8250 -Porslinsdisk</v>
      </c>
      <c r="B291" s="39" t="s">
        <v>368</v>
      </c>
      <c r="C291" s="39" t="s">
        <v>326</v>
      </c>
    </row>
    <row r="292" spans="1:3" x14ac:dyDescent="0.25">
      <c r="A292" t="str">
        <f t="shared" si="4"/>
        <v>V8250 -Potatisskalare</v>
      </c>
      <c r="B292" s="39" t="s">
        <v>369</v>
      </c>
      <c r="C292" s="39" t="s">
        <v>326</v>
      </c>
    </row>
    <row r="293" spans="1:3" x14ac:dyDescent="0.25">
      <c r="A293" t="str">
        <f t="shared" si="4"/>
        <v>V8250 -Skalmaskin</v>
      </c>
      <c r="B293" s="39" t="s">
        <v>370</v>
      </c>
      <c r="C293" s="39" t="s">
        <v>326</v>
      </c>
    </row>
    <row r="294" spans="1:3" x14ac:dyDescent="0.25">
      <c r="A294" t="str">
        <f t="shared" si="4"/>
        <v>V8250 -Skumspolare</v>
      </c>
      <c r="B294" s="39" t="s">
        <v>371</v>
      </c>
      <c r="C294" s="39" t="s">
        <v>326</v>
      </c>
    </row>
    <row r="295" spans="1:3" x14ac:dyDescent="0.25">
      <c r="A295" t="str">
        <f t="shared" si="4"/>
        <v>V8250 -Skärmaskin</v>
      </c>
      <c r="B295" s="39" t="s">
        <v>372</v>
      </c>
      <c r="C295" s="39" t="s">
        <v>326</v>
      </c>
    </row>
    <row r="296" spans="1:3" x14ac:dyDescent="0.25">
      <c r="A296" t="str">
        <f t="shared" si="4"/>
        <v>V8250 -Snabbkokare</v>
      </c>
      <c r="B296" s="39" t="s">
        <v>373</v>
      </c>
      <c r="C296" s="39" t="s">
        <v>326</v>
      </c>
    </row>
    <row r="297" spans="1:3" x14ac:dyDescent="0.25">
      <c r="A297" t="str">
        <f t="shared" si="4"/>
        <v>V8250 -Sorterare</v>
      </c>
      <c r="B297" s="39" t="s">
        <v>374</v>
      </c>
      <c r="C297" s="39" t="s">
        <v>326</v>
      </c>
    </row>
    <row r="298" spans="1:3" x14ac:dyDescent="0.25">
      <c r="A298" t="str">
        <f t="shared" si="4"/>
        <v>V8250 -Spis</v>
      </c>
      <c r="B298" s="39" t="s">
        <v>375</v>
      </c>
      <c r="C298" s="39" t="s">
        <v>326</v>
      </c>
    </row>
    <row r="299" spans="1:3" x14ac:dyDescent="0.25">
      <c r="A299" t="str">
        <f t="shared" si="4"/>
        <v>V8250 -Stekbord</v>
      </c>
      <c r="B299" s="39" t="s">
        <v>376</v>
      </c>
      <c r="C299" s="39" t="s">
        <v>326</v>
      </c>
    </row>
    <row r="300" spans="1:3" x14ac:dyDescent="0.25">
      <c r="A300" t="str">
        <f t="shared" si="4"/>
        <v>V8250 -Storköksutrustning</v>
      </c>
      <c r="B300" s="39" t="s">
        <v>377</v>
      </c>
      <c r="C300" s="39" t="s">
        <v>326</v>
      </c>
    </row>
    <row r="301" spans="1:3" x14ac:dyDescent="0.25">
      <c r="A301" t="str">
        <f t="shared" si="4"/>
        <v>V8250 -Tallriksdispenser</v>
      </c>
      <c r="B301" s="39" t="s">
        <v>378</v>
      </c>
      <c r="C301" s="39" t="s">
        <v>326</v>
      </c>
    </row>
    <row r="302" spans="1:3" x14ac:dyDescent="0.25">
      <c r="A302" t="str">
        <f t="shared" si="4"/>
        <v>V8250 -Tryckkokare</v>
      </c>
      <c r="B302" s="39" t="s">
        <v>379</v>
      </c>
      <c r="C302" s="39" t="s">
        <v>326</v>
      </c>
    </row>
    <row r="303" spans="1:3" x14ac:dyDescent="0.25">
      <c r="A303" t="str">
        <f t="shared" si="4"/>
        <v>V8250 -Turbomixer</v>
      </c>
      <c r="B303" s="39" t="s">
        <v>380</v>
      </c>
      <c r="C303" s="39" t="s">
        <v>326</v>
      </c>
    </row>
    <row r="304" spans="1:3" x14ac:dyDescent="0.25">
      <c r="A304" t="str">
        <f t="shared" si="4"/>
        <v>V8250 -Ugn</v>
      </c>
      <c r="B304" s="39" t="s">
        <v>381</v>
      </c>
      <c r="C304" s="39" t="s">
        <v>326</v>
      </c>
    </row>
    <row r="305" spans="1:3" x14ac:dyDescent="0.25">
      <c r="A305" t="str">
        <f t="shared" si="4"/>
        <v>V8250 -Universalmaskin</v>
      </c>
      <c r="B305" s="39" t="s">
        <v>382</v>
      </c>
      <c r="C305" s="39" t="s">
        <v>326</v>
      </c>
    </row>
    <row r="306" spans="1:3" x14ac:dyDescent="0.25">
      <c r="A306" t="str">
        <f t="shared" si="4"/>
        <v>V8250 -Varmluftsugn</v>
      </c>
      <c r="B306" s="39" t="s">
        <v>383</v>
      </c>
      <c r="C306" s="39" t="s">
        <v>326</v>
      </c>
    </row>
    <row r="307" spans="1:3" x14ac:dyDescent="0.25">
      <c r="A307" t="str">
        <f t="shared" si="4"/>
        <v>V8250 -Vattensifon</v>
      </c>
      <c r="B307" s="39" t="s">
        <v>384</v>
      </c>
      <c r="C307" s="39" t="s">
        <v>326</v>
      </c>
    </row>
    <row r="308" spans="1:3" x14ac:dyDescent="0.25">
      <c r="A308" t="str">
        <f t="shared" si="4"/>
        <v>V8250 -Visp</v>
      </c>
      <c r="B308" s="39" t="s">
        <v>385</v>
      </c>
      <c r="C308" s="39" t="s">
        <v>326</v>
      </c>
    </row>
    <row r="309" spans="1:3" x14ac:dyDescent="0.25">
      <c r="A309" t="str">
        <f t="shared" si="4"/>
        <v>V8250 -Värmeri/ugn</v>
      </c>
      <c r="B309" s="39" t="s">
        <v>386</v>
      </c>
      <c r="C309" s="39" t="s">
        <v>326</v>
      </c>
    </row>
    <row r="310" spans="1:3" x14ac:dyDescent="0.25">
      <c r="A310" t="str">
        <f t="shared" si="4"/>
        <v>V8250 -Ångkokgrytor</v>
      </c>
      <c r="B310" s="39" t="s">
        <v>387</v>
      </c>
      <c r="C310" s="39" t="s">
        <v>326</v>
      </c>
    </row>
    <row r="311" spans="1:3" x14ac:dyDescent="0.25">
      <c r="A311" t="str">
        <f t="shared" si="4"/>
        <v>V8250 -Ångkokskåp</v>
      </c>
      <c r="B311" s="39" t="s">
        <v>388</v>
      </c>
      <c r="C311" s="39" t="s">
        <v>326</v>
      </c>
    </row>
    <row r="312" spans="1:3" x14ac:dyDescent="0.25">
      <c r="A312" t="str">
        <f t="shared" si="4"/>
        <v>V8250 -Ångkärl</v>
      </c>
      <c r="B312" s="39" t="s">
        <v>389</v>
      </c>
      <c r="C312" s="39" t="s">
        <v>326</v>
      </c>
    </row>
    <row r="313" spans="1:3" x14ac:dyDescent="0.25">
      <c r="A313" t="str">
        <f t="shared" si="4"/>
        <v>V8270 -Lågtemperaturbox</v>
      </c>
      <c r="B313" s="39" t="s">
        <v>390</v>
      </c>
      <c r="C313" s="39" t="s">
        <v>391</v>
      </c>
    </row>
    <row r="314" spans="1:3" x14ac:dyDescent="0.25">
      <c r="A314" t="str">
        <f t="shared" si="4"/>
        <v>V8300 -Dragbänk</v>
      </c>
      <c r="B314" s="39" t="s">
        <v>392</v>
      </c>
      <c r="C314" s="39" t="s">
        <v>393</v>
      </c>
    </row>
    <row r="315" spans="1:3" x14ac:dyDescent="0.25">
      <c r="A315" t="str">
        <f t="shared" si="4"/>
        <v>V8300 -Dragskåp</v>
      </c>
      <c r="B315" s="39" t="s">
        <v>394</v>
      </c>
      <c r="C315" s="39" t="s">
        <v>393</v>
      </c>
    </row>
    <row r="316" spans="1:3" x14ac:dyDescent="0.25">
      <c r="A316" t="str">
        <f t="shared" si="4"/>
        <v>V8300 -Dragskåpsfläkt</v>
      </c>
      <c r="B316" s="39" t="s">
        <v>395</v>
      </c>
      <c r="C316" s="39" t="s">
        <v>393</v>
      </c>
    </row>
    <row r="317" spans="1:3" x14ac:dyDescent="0.25">
      <c r="A317" t="str">
        <f t="shared" si="4"/>
        <v>V8300 -LAF-bänk</v>
      </c>
      <c r="B317" s="39" t="s">
        <v>396</v>
      </c>
      <c r="C317" s="39" t="s">
        <v>393</v>
      </c>
    </row>
    <row r="318" spans="1:3" x14ac:dyDescent="0.25">
      <c r="A318" t="str">
        <f t="shared" si="4"/>
        <v>V8300 -Luftbehandling</v>
      </c>
      <c r="B318" s="39" t="s">
        <v>397</v>
      </c>
      <c r="C318" s="39" t="s">
        <v>393</v>
      </c>
    </row>
    <row r="319" spans="1:3" x14ac:dyDescent="0.25">
      <c r="A319" t="str">
        <f t="shared" si="4"/>
        <v>V8300 -Syremonitor</v>
      </c>
      <c r="B319" s="39" t="s">
        <v>398</v>
      </c>
      <c r="C319" s="39" t="s">
        <v>393</v>
      </c>
    </row>
    <row r="320" spans="1:3" x14ac:dyDescent="0.25">
      <c r="A320" t="str">
        <f t="shared" si="4"/>
        <v>V8300 -Syrgasgivare</v>
      </c>
      <c r="B320" s="39" t="s">
        <v>399</v>
      </c>
      <c r="C320" s="39" t="s">
        <v>393</v>
      </c>
    </row>
    <row r="321" spans="1:3" x14ac:dyDescent="0.25">
      <c r="A321" t="str">
        <f t="shared" si="4"/>
        <v>V8300 -Ventilerad arbetsplats</v>
      </c>
      <c r="B321" s="39" t="s">
        <v>400</v>
      </c>
      <c r="C321" s="39" t="s">
        <v>393</v>
      </c>
    </row>
    <row r="322" spans="1:3" x14ac:dyDescent="0.25">
      <c r="A322" t="str">
        <f t="shared" si="4"/>
        <v>V8315 -Fläktluftkylare</v>
      </c>
      <c r="B322" s="39" t="s">
        <v>160</v>
      </c>
      <c r="C322" s="39" t="s">
        <v>401</v>
      </c>
    </row>
    <row r="323" spans="1:3" x14ac:dyDescent="0.25">
      <c r="A323" t="str">
        <f t="shared" si="4"/>
        <v>V8315 -Kylaggregat</v>
      </c>
      <c r="B323" s="39" t="s">
        <v>152</v>
      </c>
      <c r="C323" s="39" t="s">
        <v>401</v>
      </c>
    </row>
    <row r="324" spans="1:3" x14ac:dyDescent="0.25">
      <c r="A324" t="str">
        <f t="shared" ref="A324:A387" si="5">CONCATENATE(C324," -",B324)</f>
        <v>V8315 -Kylmaskin</v>
      </c>
      <c r="B324" s="39" t="s">
        <v>402</v>
      </c>
      <c r="C324" s="39" t="s">
        <v>401</v>
      </c>
    </row>
    <row r="325" spans="1:3" x14ac:dyDescent="0.25">
      <c r="A325" t="str">
        <f t="shared" si="5"/>
        <v>V8315 -Kylsystem</v>
      </c>
      <c r="B325" s="39" t="s">
        <v>149</v>
      </c>
      <c r="C325" s="39" t="s">
        <v>401</v>
      </c>
    </row>
    <row r="326" spans="1:3" x14ac:dyDescent="0.25">
      <c r="A326" t="str">
        <f t="shared" si="5"/>
        <v>V8400 -AGS-band</v>
      </c>
      <c r="B326" s="39" t="s">
        <v>403</v>
      </c>
      <c r="C326" s="39" t="s">
        <v>404</v>
      </c>
    </row>
    <row r="327" spans="1:3" x14ac:dyDescent="0.25">
      <c r="A327" t="str">
        <f t="shared" si="5"/>
        <v>V8400 -Desinfektionsutrustning</v>
      </c>
      <c r="B327" s="39" t="s">
        <v>405</v>
      </c>
      <c r="C327" s="39" t="s">
        <v>404</v>
      </c>
    </row>
    <row r="328" spans="1:3" x14ac:dyDescent="0.25">
      <c r="A328" t="str">
        <f t="shared" si="5"/>
        <v>V8400 -Disk- och spoldesinfektor</v>
      </c>
      <c r="B328" s="39" t="s">
        <v>406</v>
      </c>
      <c r="C328" s="39" t="s">
        <v>404</v>
      </c>
    </row>
    <row r="329" spans="1:3" x14ac:dyDescent="0.25">
      <c r="A329" t="str">
        <f t="shared" si="5"/>
        <v>V8400 -Kabinettdisk</v>
      </c>
      <c r="B329" s="39" t="s">
        <v>407</v>
      </c>
      <c r="C329" s="39" t="s">
        <v>404</v>
      </c>
    </row>
    <row r="330" spans="1:3" x14ac:dyDescent="0.25">
      <c r="A330" t="str">
        <f t="shared" si="5"/>
        <v>V8430 -Autklav Band och staplare</v>
      </c>
      <c r="B330" s="39" t="s">
        <v>408</v>
      </c>
      <c r="C330" s="39" t="s">
        <v>409</v>
      </c>
    </row>
    <row r="331" spans="1:3" x14ac:dyDescent="0.25">
      <c r="A331" t="str">
        <f t="shared" si="5"/>
        <v>V8430 -Autoklaver Kund</v>
      </c>
      <c r="B331" s="39" t="s">
        <v>410</v>
      </c>
      <c r="C331" s="39" t="s">
        <v>409</v>
      </c>
    </row>
    <row r="332" spans="1:3" x14ac:dyDescent="0.25">
      <c r="A332" t="str">
        <f t="shared" si="5"/>
        <v>V8430 -Dosering kemsystem</v>
      </c>
      <c r="B332" s="39" t="s">
        <v>411</v>
      </c>
      <c r="C332" s="39" t="s">
        <v>409</v>
      </c>
    </row>
    <row r="333" spans="1:3" x14ac:dyDescent="0.25">
      <c r="A333" t="str">
        <f t="shared" si="5"/>
        <v>V8430 -Vacumpump</v>
      </c>
      <c r="B333" s="39" t="s">
        <v>412</v>
      </c>
      <c r="C333" s="39" t="s">
        <v>409</v>
      </c>
    </row>
    <row r="334" spans="1:3" x14ac:dyDescent="0.25">
      <c r="A334" t="str">
        <f t="shared" si="5"/>
        <v>V8430 -Ångalstrare</v>
      </c>
      <c r="B334" s="39" t="s">
        <v>413</v>
      </c>
      <c r="C334" s="39" t="s">
        <v>409</v>
      </c>
    </row>
    <row r="335" spans="1:3" x14ac:dyDescent="0.25">
      <c r="A335" t="str">
        <f t="shared" si="5"/>
        <v>V8500 -Batterier till snabbteleväxel</v>
      </c>
      <c r="B335" s="39" t="s">
        <v>414</v>
      </c>
      <c r="C335" s="39" t="s">
        <v>415</v>
      </c>
    </row>
    <row r="336" spans="1:3" x14ac:dyDescent="0.25">
      <c r="A336" t="str">
        <f t="shared" si="5"/>
        <v>V8500 -Belysning</v>
      </c>
      <c r="B336" s="39" t="s">
        <v>416</v>
      </c>
      <c r="C336" s="39" t="s">
        <v>415</v>
      </c>
    </row>
    <row r="337" spans="1:3" x14ac:dyDescent="0.25">
      <c r="A337" t="str">
        <f t="shared" si="5"/>
        <v>V8500 -El, tele och data</v>
      </c>
      <c r="B337" s="39" t="s">
        <v>417</v>
      </c>
      <c r="C337" s="39" t="s">
        <v>415</v>
      </c>
    </row>
    <row r="338" spans="1:3" x14ac:dyDescent="0.25">
      <c r="A338" t="str">
        <f t="shared" si="5"/>
        <v>V8500 -Entresignal</v>
      </c>
      <c r="B338" s="39" t="s">
        <v>418</v>
      </c>
      <c r="C338" s="39" t="s">
        <v>415</v>
      </c>
    </row>
    <row r="339" spans="1:3" x14ac:dyDescent="0.25">
      <c r="A339" t="str">
        <f t="shared" si="5"/>
        <v>V8500 -Förstärkare</v>
      </c>
      <c r="B339" s="39" t="s">
        <v>419</v>
      </c>
      <c r="C339" s="39" t="s">
        <v>415</v>
      </c>
    </row>
    <row r="340" spans="1:3" x14ac:dyDescent="0.25">
      <c r="A340" t="str">
        <f t="shared" si="5"/>
        <v>V8500 -Generator</v>
      </c>
      <c r="B340" s="39" t="s">
        <v>420</v>
      </c>
      <c r="C340" s="39" t="s">
        <v>415</v>
      </c>
    </row>
    <row r="341" spans="1:3" x14ac:dyDescent="0.25">
      <c r="A341" t="str">
        <f t="shared" si="5"/>
        <v>V8500 -HWC ,Entre,övriga signaler</v>
      </c>
      <c r="B341" s="39" t="s">
        <v>421</v>
      </c>
      <c r="C341" s="39" t="s">
        <v>415</v>
      </c>
    </row>
    <row r="342" spans="1:3" x14ac:dyDescent="0.25">
      <c r="A342" t="str">
        <f t="shared" si="5"/>
        <v>V8500 -Inbrottslarm</v>
      </c>
      <c r="B342" s="39" t="s">
        <v>422</v>
      </c>
      <c r="C342" s="39" t="s">
        <v>415</v>
      </c>
    </row>
    <row r="343" spans="1:3" x14ac:dyDescent="0.25">
      <c r="A343" t="str">
        <f t="shared" si="5"/>
        <v>V8500 -Patientterminal</v>
      </c>
      <c r="B343" s="39" t="s">
        <v>423</v>
      </c>
      <c r="C343" s="39" t="s">
        <v>415</v>
      </c>
    </row>
    <row r="344" spans="1:3" x14ac:dyDescent="0.25">
      <c r="A344" t="str">
        <f t="shared" si="5"/>
        <v>V8500 -Porttelefon</v>
      </c>
      <c r="B344" s="39" t="s">
        <v>424</v>
      </c>
      <c r="C344" s="39" t="s">
        <v>415</v>
      </c>
    </row>
    <row r="345" spans="1:3" x14ac:dyDescent="0.25">
      <c r="A345" t="str">
        <f t="shared" si="5"/>
        <v>V8500 -Reservkraft kund</v>
      </c>
      <c r="B345" s="39" t="s">
        <v>425</v>
      </c>
      <c r="C345" s="39" t="s">
        <v>415</v>
      </c>
    </row>
    <row r="346" spans="1:3" x14ac:dyDescent="0.25">
      <c r="A346" t="str">
        <f t="shared" si="5"/>
        <v>V8500 -Snabbtelefonsystem</v>
      </c>
      <c r="B346" s="39" t="s">
        <v>426</v>
      </c>
      <c r="C346" s="39" t="s">
        <v>415</v>
      </c>
    </row>
    <row r="347" spans="1:3" x14ac:dyDescent="0.25">
      <c r="A347" t="str">
        <f t="shared" si="5"/>
        <v>V8500 -Snabbtelefonväxel</v>
      </c>
      <c r="B347" s="39" t="s">
        <v>427</v>
      </c>
      <c r="C347" s="39" t="s">
        <v>415</v>
      </c>
    </row>
    <row r="348" spans="1:3" x14ac:dyDescent="0.25">
      <c r="A348" t="str">
        <f t="shared" si="5"/>
        <v>V8500 -Stereo-tuner</v>
      </c>
      <c r="B348" s="39" t="s">
        <v>428</v>
      </c>
      <c r="C348" s="39" t="s">
        <v>415</v>
      </c>
    </row>
    <row r="349" spans="1:3" x14ac:dyDescent="0.25">
      <c r="A349" t="str">
        <f t="shared" si="5"/>
        <v>V8500 -Telefonsystem</v>
      </c>
      <c r="B349" s="39" t="s">
        <v>429</v>
      </c>
      <c r="C349" s="39" t="s">
        <v>415</v>
      </c>
    </row>
    <row r="350" spans="1:3" x14ac:dyDescent="0.25">
      <c r="A350" t="str">
        <f t="shared" si="5"/>
        <v>V8500 -UPS</v>
      </c>
      <c r="B350" s="39" t="s">
        <v>430</v>
      </c>
      <c r="C350" s="39" t="s">
        <v>415</v>
      </c>
    </row>
    <row r="351" spans="1:3" x14ac:dyDescent="0.25">
      <c r="A351" t="str">
        <f t="shared" si="5"/>
        <v>V8500 -Väderkamera</v>
      </c>
      <c r="B351" s="39" t="s">
        <v>431</v>
      </c>
      <c r="C351" s="39" t="s">
        <v>415</v>
      </c>
    </row>
    <row r="352" spans="1:3" x14ac:dyDescent="0.25">
      <c r="A352" t="str">
        <f t="shared" si="5"/>
        <v>V8500 -Övriga signalsystem</v>
      </c>
      <c r="B352" s="39" t="s">
        <v>432</v>
      </c>
      <c r="C352" s="39" t="s">
        <v>415</v>
      </c>
    </row>
    <row r="353" spans="1:3" x14ac:dyDescent="0.25">
      <c r="A353" t="str">
        <f t="shared" si="5"/>
        <v>V8520 -Elcentral</v>
      </c>
      <c r="B353" s="39" t="s">
        <v>187</v>
      </c>
      <c r="C353" s="39" t="s">
        <v>433</v>
      </c>
    </row>
    <row r="354" spans="1:3" x14ac:dyDescent="0.25">
      <c r="A354" t="str">
        <f t="shared" si="5"/>
        <v>V8520 -Inomhusbelysning</v>
      </c>
      <c r="B354" s="39" t="s">
        <v>434</v>
      </c>
      <c r="C354" s="39" t="s">
        <v>433</v>
      </c>
    </row>
    <row r="355" spans="1:3" x14ac:dyDescent="0.25">
      <c r="A355" t="str">
        <f t="shared" si="5"/>
        <v>V8520 -Julpynt</v>
      </c>
      <c r="B355" s="39" t="s">
        <v>435</v>
      </c>
      <c r="C355" s="39" t="s">
        <v>433</v>
      </c>
    </row>
    <row r="356" spans="1:3" x14ac:dyDescent="0.25">
      <c r="A356" t="str">
        <f t="shared" si="5"/>
        <v>V8520 -Ljuskälla</v>
      </c>
      <c r="B356" s="39" t="s">
        <v>436</v>
      </c>
      <c r="C356" s="39" t="s">
        <v>433</v>
      </c>
    </row>
    <row r="357" spans="1:3" x14ac:dyDescent="0.25">
      <c r="A357" t="str">
        <f t="shared" si="5"/>
        <v>V8520 -OP-lampa</v>
      </c>
      <c r="B357" s="39" t="s">
        <v>437</v>
      </c>
      <c r="C357" s="39" t="s">
        <v>433</v>
      </c>
    </row>
    <row r="358" spans="1:3" x14ac:dyDescent="0.25">
      <c r="A358" t="str">
        <f t="shared" si="5"/>
        <v>V8560 -Centraluranläggning</v>
      </c>
      <c r="B358" s="39" t="s">
        <v>438</v>
      </c>
      <c r="C358" s="39" t="s">
        <v>439</v>
      </c>
    </row>
    <row r="359" spans="1:3" x14ac:dyDescent="0.25">
      <c r="A359" t="str">
        <f t="shared" si="5"/>
        <v>V8560 -Huvudcentral centralur</v>
      </c>
      <c r="B359" s="39" t="s">
        <v>440</v>
      </c>
      <c r="C359" s="39" t="s">
        <v>439</v>
      </c>
    </row>
    <row r="360" spans="1:3" x14ac:dyDescent="0.25">
      <c r="A360" t="str">
        <f t="shared" si="5"/>
        <v>V8560 -Undercentral centralur</v>
      </c>
      <c r="B360" s="39" t="s">
        <v>441</v>
      </c>
      <c r="C360" s="39" t="s">
        <v>439</v>
      </c>
    </row>
    <row r="361" spans="1:3" x14ac:dyDescent="0.25">
      <c r="A361" t="str">
        <f t="shared" si="5"/>
        <v>V8580 -Centralradio Huvudcentral</v>
      </c>
      <c r="B361" s="39" t="s">
        <v>442</v>
      </c>
      <c r="C361" s="39" t="s">
        <v>443</v>
      </c>
    </row>
    <row r="362" spans="1:3" x14ac:dyDescent="0.25">
      <c r="A362" t="str">
        <f t="shared" si="5"/>
        <v>V8580 -Centralradioanläggning</v>
      </c>
      <c r="B362" s="39" t="s">
        <v>444</v>
      </c>
      <c r="C362" s="39" t="s">
        <v>443</v>
      </c>
    </row>
    <row r="363" spans="1:3" x14ac:dyDescent="0.25">
      <c r="A363" t="str">
        <f t="shared" si="5"/>
        <v>V8580 -Ljud- och bildöverföring</v>
      </c>
      <c r="B363" s="39" t="s">
        <v>445</v>
      </c>
      <c r="C363" s="39" t="s">
        <v>443</v>
      </c>
    </row>
    <row r="364" spans="1:3" x14ac:dyDescent="0.25">
      <c r="A364" t="str">
        <f t="shared" si="5"/>
        <v>V8580 -Ljudanläggning - magnetfält</v>
      </c>
      <c r="B364" s="39" t="s">
        <v>446</v>
      </c>
      <c r="C364" s="39" t="s">
        <v>443</v>
      </c>
    </row>
    <row r="365" spans="1:3" x14ac:dyDescent="0.25">
      <c r="A365" t="str">
        <f t="shared" si="5"/>
        <v>V8600 -Akutlarmsanläggning</v>
      </c>
      <c r="B365" s="39" t="s">
        <v>447</v>
      </c>
      <c r="C365" s="39" t="s">
        <v>448</v>
      </c>
    </row>
    <row r="366" spans="1:3" x14ac:dyDescent="0.25">
      <c r="A366" t="str">
        <f t="shared" si="5"/>
        <v>V8600 -Akutlarmsknapp</v>
      </c>
      <c r="B366" s="39" t="s">
        <v>449</v>
      </c>
      <c r="C366" s="39" t="s">
        <v>448</v>
      </c>
    </row>
    <row r="367" spans="1:3" x14ac:dyDescent="0.25">
      <c r="A367" t="str">
        <f t="shared" si="5"/>
        <v>V8600 -Medicinvagn</v>
      </c>
      <c r="B367" s="39" t="s">
        <v>450</v>
      </c>
      <c r="C367" s="39" t="s">
        <v>448</v>
      </c>
    </row>
    <row r="368" spans="1:3" x14ac:dyDescent="0.25">
      <c r="A368" t="str">
        <f t="shared" si="5"/>
        <v>V8600 -Passagesystem</v>
      </c>
      <c r="B368" s="39" t="s">
        <v>293</v>
      </c>
      <c r="C368" s="39" t="s">
        <v>448</v>
      </c>
    </row>
    <row r="369" spans="1:3" x14ac:dyDescent="0.25">
      <c r="A369" t="str">
        <f t="shared" si="5"/>
        <v>V8600 -Säkerhetstekniska installationer</v>
      </c>
      <c r="B369" s="39" t="s">
        <v>451</v>
      </c>
      <c r="C369" s="39" t="s">
        <v>448</v>
      </c>
    </row>
    <row r="370" spans="1:3" x14ac:dyDescent="0.25">
      <c r="A370" t="str">
        <f t="shared" si="5"/>
        <v>V8600 -Övriga signalsystem</v>
      </c>
      <c r="B370" s="39" t="s">
        <v>432</v>
      </c>
      <c r="C370" s="39" t="s">
        <v>448</v>
      </c>
    </row>
    <row r="371" spans="1:3" x14ac:dyDescent="0.25">
      <c r="A371" t="str">
        <f t="shared" si="5"/>
        <v>V8610 -Personsökarsystem</v>
      </c>
      <c r="B371" s="39" t="s">
        <v>452</v>
      </c>
      <c r="C371" s="39" t="s">
        <v>453</v>
      </c>
    </row>
    <row r="372" spans="1:3" x14ac:dyDescent="0.25">
      <c r="A372" t="str">
        <f t="shared" si="5"/>
        <v>V8620 -Akutlarmssystem</v>
      </c>
      <c r="B372" s="39" t="s">
        <v>454</v>
      </c>
      <c r="C372" s="39" t="s">
        <v>455</v>
      </c>
    </row>
    <row r="373" spans="1:3" x14ac:dyDescent="0.25">
      <c r="A373" t="str">
        <f t="shared" si="5"/>
        <v>V8630 -Kameraövervakning</v>
      </c>
      <c r="B373" s="39" t="s">
        <v>456</v>
      </c>
      <c r="C373" s="39" t="s">
        <v>457</v>
      </c>
    </row>
    <row r="374" spans="1:3" x14ac:dyDescent="0.25">
      <c r="A374" t="str">
        <f t="shared" si="5"/>
        <v>V8650 -Överfallslarm</v>
      </c>
      <c r="B374" s="39" t="s">
        <v>458</v>
      </c>
      <c r="C374" s="39" t="s">
        <v>459</v>
      </c>
    </row>
    <row r="375" spans="1:3" x14ac:dyDescent="0.25">
      <c r="A375" t="str">
        <f t="shared" si="5"/>
        <v>V8700 -Avhärdning</v>
      </c>
      <c r="B375" s="39" t="s">
        <v>460</v>
      </c>
      <c r="C375" s="39" t="s">
        <v>461</v>
      </c>
    </row>
    <row r="376" spans="1:3" x14ac:dyDescent="0.25">
      <c r="A376" t="str">
        <f t="shared" si="5"/>
        <v>V8700 -Bokvagn</v>
      </c>
      <c r="B376" s="39" t="s">
        <v>462</v>
      </c>
      <c r="C376" s="39" t="s">
        <v>461</v>
      </c>
    </row>
    <row r="377" spans="1:3" x14ac:dyDescent="0.25">
      <c r="A377" t="str">
        <f t="shared" si="5"/>
        <v>V8700 -Disk- och spoldesinfektor</v>
      </c>
      <c r="B377" s="39" t="s">
        <v>406</v>
      </c>
      <c r="C377" s="39" t="s">
        <v>461</v>
      </c>
    </row>
    <row r="378" spans="1:3" x14ac:dyDescent="0.25">
      <c r="A378" t="str">
        <f t="shared" si="5"/>
        <v>V8700 -Dragtruck</v>
      </c>
      <c r="B378" s="39" t="s">
        <v>463</v>
      </c>
      <c r="C378" s="39" t="s">
        <v>461</v>
      </c>
    </row>
    <row r="379" spans="1:3" x14ac:dyDescent="0.25">
      <c r="A379" t="str">
        <f t="shared" si="5"/>
        <v>V8700 -Elmoped</v>
      </c>
      <c r="B379" s="39" t="s">
        <v>464</v>
      </c>
      <c r="C379" s="39" t="s">
        <v>461</v>
      </c>
    </row>
    <row r="380" spans="1:3" x14ac:dyDescent="0.25">
      <c r="A380" t="str">
        <f t="shared" si="5"/>
        <v>V8700 -Formalintank</v>
      </c>
      <c r="B380" s="39" t="s">
        <v>465</v>
      </c>
      <c r="C380" s="39" t="s">
        <v>461</v>
      </c>
    </row>
    <row r="381" spans="1:3" x14ac:dyDescent="0.25">
      <c r="A381" t="str">
        <f t="shared" si="5"/>
        <v>V8700 -Gaffeltruck</v>
      </c>
      <c r="B381" s="39" t="s">
        <v>466</v>
      </c>
      <c r="C381" s="39" t="s">
        <v>461</v>
      </c>
    </row>
    <row r="382" spans="1:3" x14ac:dyDescent="0.25">
      <c r="A382" t="str">
        <f t="shared" si="5"/>
        <v>V8700 -Gipsavskiljare</v>
      </c>
      <c r="B382" s="39" t="s">
        <v>467</v>
      </c>
      <c r="C382" s="39" t="s">
        <v>461</v>
      </c>
    </row>
    <row r="383" spans="1:3" x14ac:dyDescent="0.25">
      <c r="A383" t="str">
        <f t="shared" si="5"/>
        <v>V8700 -Kombinerad städmaskin</v>
      </c>
      <c r="B383" s="39" t="s">
        <v>468</v>
      </c>
      <c r="C383" s="39" t="s">
        <v>461</v>
      </c>
    </row>
    <row r="384" spans="1:3" x14ac:dyDescent="0.25">
      <c r="A384" t="str">
        <f t="shared" si="5"/>
        <v>V8700 -Ledtruck</v>
      </c>
      <c r="B384" s="39" t="s">
        <v>469</v>
      </c>
      <c r="C384" s="39" t="s">
        <v>461</v>
      </c>
    </row>
    <row r="385" spans="1:3" x14ac:dyDescent="0.25">
      <c r="A385" t="str">
        <f t="shared" si="5"/>
        <v>V8700 -Ljudinstallation Väder</v>
      </c>
      <c r="B385" s="39" t="s">
        <v>470</v>
      </c>
      <c r="C385" s="39" t="s">
        <v>461</v>
      </c>
    </row>
    <row r="386" spans="1:3" x14ac:dyDescent="0.25">
      <c r="A386" t="str">
        <f t="shared" si="5"/>
        <v>V8700 -Luftbehandling</v>
      </c>
      <c r="B386" s="39" t="s">
        <v>397</v>
      </c>
      <c r="C386" s="39" t="s">
        <v>461</v>
      </c>
    </row>
    <row r="387" spans="1:3" x14ac:dyDescent="0.25">
      <c r="A387" t="str">
        <f t="shared" si="5"/>
        <v>V8700 -Medgasutrustning Magnetröntgen</v>
      </c>
      <c r="B387" s="39" t="s">
        <v>471</v>
      </c>
      <c r="C387" s="39" t="s">
        <v>461</v>
      </c>
    </row>
    <row r="388" spans="1:3" x14ac:dyDescent="0.25">
      <c r="A388" t="str">
        <f t="shared" ref="A388:A451" si="6">CONCATENATE(C388," -",B388)</f>
        <v>V8700 -Moppmoped</v>
      </c>
      <c r="B388" s="39" t="s">
        <v>472</v>
      </c>
      <c r="C388" s="39" t="s">
        <v>461</v>
      </c>
    </row>
    <row r="389" spans="1:3" x14ac:dyDescent="0.25">
      <c r="A389" t="str">
        <f t="shared" si="6"/>
        <v>V8700 -Operationsbord</v>
      </c>
      <c r="B389" s="39" t="s">
        <v>473</v>
      </c>
      <c r="C389" s="39" t="s">
        <v>461</v>
      </c>
    </row>
    <row r="390" spans="1:3" x14ac:dyDescent="0.25">
      <c r="A390" t="str">
        <f t="shared" si="6"/>
        <v>V8700 -Operationsrum/avdelning</v>
      </c>
      <c r="B390" s="39" t="s">
        <v>474</v>
      </c>
      <c r="C390" s="39" t="s">
        <v>461</v>
      </c>
    </row>
    <row r="391" spans="1:3" x14ac:dyDescent="0.25">
      <c r="A391" t="str">
        <f t="shared" si="6"/>
        <v>V8700 -OP-Pendel</v>
      </c>
      <c r="B391" s="39" t="s">
        <v>475</v>
      </c>
      <c r="C391" s="39" t="s">
        <v>461</v>
      </c>
    </row>
    <row r="392" spans="1:3" x14ac:dyDescent="0.25">
      <c r="A392" t="str">
        <f t="shared" si="6"/>
        <v>V8700 -Plocktruck</v>
      </c>
      <c r="B392" s="39" t="s">
        <v>476</v>
      </c>
      <c r="C392" s="39" t="s">
        <v>461</v>
      </c>
    </row>
    <row r="393" spans="1:3" x14ac:dyDescent="0.25">
      <c r="A393" t="str">
        <f t="shared" si="6"/>
        <v>V8700 -Pollenstation</v>
      </c>
      <c r="B393" s="39" t="s">
        <v>477</v>
      </c>
      <c r="C393" s="39" t="s">
        <v>461</v>
      </c>
    </row>
    <row r="394" spans="1:3" x14ac:dyDescent="0.25">
      <c r="A394" t="str">
        <f t="shared" si="6"/>
        <v>V8700 -Rullande material utrustning Kund</v>
      </c>
      <c r="B394" s="39" t="s">
        <v>478</v>
      </c>
      <c r="C394" s="39" t="s">
        <v>461</v>
      </c>
    </row>
    <row r="395" spans="1:3" x14ac:dyDescent="0.25">
      <c r="A395" t="str">
        <f t="shared" si="6"/>
        <v>V8700 -Skur- och polermaskin</v>
      </c>
      <c r="B395" s="39" t="s">
        <v>479</v>
      </c>
      <c r="C395" s="39" t="s">
        <v>461</v>
      </c>
    </row>
    <row r="396" spans="1:3" x14ac:dyDescent="0.25">
      <c r="A396" t="str">
        <f t="shared" si="6"/>
        <v>V8700 -Stativtruck</v>
      </c>
      <c r="B396" s="39" t="s">
        <v>480</v>
      </c>
      <c r="C396" s="39" t="s">
        <v>461</v>
      </c>
    </row>
    <row r="397" spans="1:3" x14ac:dyDescent="0.25">
      <c r="A397" t="str">
        <f t="shared" si="6"/>
        <v>V8700 -Säkerhetstekniska installationer</v>
      </c>
      <c r="B397" s="39" t="s">
        <v>451</v>
      </c>
      <c r="C397" s="39" t="s">
        <v>461</v>
      </c>
    </row>
    <row r="398" spans="1:3" x14ac:dyDescent="0.25">
      <c r="A398" t="str">
        <f t="shared" si="6"/>
        <v>V8700 -Takpendel</v>
      </c>
      <c r="B398" s="39" t="s">
        <v>481</v>
      </c>
      <c r="C398" s="39" t="s">
        <v>461</v>
      </c>
    </row>
    <row r="399" spans="1:3" x14ac:dyDescent="0.25">
      <c r="A399" t="str">
        <f t="shared" si="6"/>
        <v>V8700 -Torkskåp</v>
      </c>
      <c r="B399" s="39" t="s">
        <v>320</v>
      </c>
      <c r="C399" s="39" t="s">
        <v>461</v>
      </c>
    </row>
    <row r="400" spans="1:3" x14ac:dyDescent="0.25">
      <c r="A400" t="str">
        <f t="shared" si="6"/>
        <v>V8700 -Truck, moped mm</v>
      </c>
      <c r="B400" s="39" t="s">
        <v>482</v>
      </c>
      <c r="C400" s="39" t="s">
        <v>461</v>
      </c>
    </row>
    <row r="401" spans="1:3" x14ac:dyDescent="0.25">
      <c r="A401" t="str">
        <f t="shared" si="6"/>
        <v>V8700 -Vagnvändare</v>
      </c>
      <c r="B401" s="39" t="s">
        <v>483</v>
      </c>
      <c r="C401" s="39" t="s">
        <v>461</v>
      </c>
    </row>
    <row r="402" spans="1:3" x14ac:dyDescent="0.25">
      <c r="A402" t="str">
        <f t="shared" si="6"/>
        <v>V8700 -Xylen och Formalinrum</v>
      </c>
      <c r="B402" s="39" t="s">
        <v>484</v>
      </c>
      <c r="C402" s="39" t="s">
        <v>461</v>
      </c>
    </row>
    <row r="403" spans="1:3" x14ac:dyDescent="0.25">
      <c r="A403" t="str">
        <f t="shared" si="6"/>
        <v>V8700 -Xylentank</v>
      </c>
      <c r="B403" s="39" t="s">
        <v>485</v>
      </c>
      <c r="C403" s="39" t="s">
        <v>461</v>
      </c>
    </row>
    <row r="404" spans="1:3" x14ac:dyDescent="0.25">
      <c r="A404" t="str">
        <f t="shared" si="6"/>
        <v>V8700 -Övrig utrustning</v>
      </c>
      <c r="B404" s="39" t="s">
        <v>270</v>
      </c>
      <c r="C404" s="39" t="s">
        <v>461</v>
      </c>
    </row>
    <row r="405" spans="1:3" x14ac:dyDescent="0.25">
      <c r="A405" t="str">
        <f t="shared" si="6"/>
        <v>V8710 -Brandredskap</v>
      </c>
      <c r="B405" s="39" t="s">
        <v>486</v>
      </c>
      <c r="C405" s="39" t="s">
        <v>487</v>
      </c>
    </row>
    <row r="406" spans="1:3" x14ac:dyDescent="0.25">
      <c r="A406" t="str">
        <f t="shared" si="6"/>
        <v>V8710 -Handbrandsläckare</v>
      </c>
      <c r="B406" s="39" t="s">
        <v>488</v>
      </c>
      <c r="C406" s="39" t="s">
        <v>487</v>
      </c>
    </row>
    <row r="407" spans="1:3" x14ac:dyDescent="0.25">
      <c r="A407" t="str">
        <f t="shared" si="6"/>
        <v>V8710 -Utrymningsplaner</v>
      </c>
      <c r="B407" s="39" t="s">
        <v>489</v>
      </c>
      <c r="C407" s="39" t="s">
        <v>487</v>
      </c>
    </row>
    <row r="408" spans="1:3" x14ac:dyDescent="0.25">
      <c r="A408" t="str">
        <f t="shared" si="6"/>
        <v>V8711 -Brandlarmsystem Kund</v>
      </c>
      <c r="B408" s="39" t="s">
        <v>490</v>
      </c>
      <c r="C408" s="39" t="s">
        <v>491</v>
      </c>
    </row>
    <row r="409" spans="1:3" x14ac:dyDescent="0.25">
      <c r="A409" t="str">
        <f t="shared" si="6"/>
        <v>V8720 -Lyftar</v>
      </c>
      <c r="B409" s="39" t="s">
        <v>492</v>
      </c>
      <c r="C409" s="39" t="s">
        <v>493</v>
      </c>
    </row>
    <row r="410" spans="1:3" x14ac:dyDescent="0.25">
      <c r="A410" t="str">
        <f t="shared" si="6"/>
        <v>V8720 -Patientlyftar Kund</v>
      </c>
      <c r="B410" s="39" t="s">
        <v>494</v>
      </c>
      <c r="C410" s="39" t="s">
        <v>493</v>
      </c>
    </row>
    <row r="411" spans="1:3" x14ac:dyDescent="0.25">
      <c r="A411" t="str">
        <f t="shared" si="6"/>
        <v>V8720 -Telfer på balk</v>
      </c>
      <c r="B411" s="39" t="s">
        <v>495</v>
      </c>
      <c r="C411" s="39" t="s">
        <v>493</v>
      </c>
    </row>
    <row r="412" spans="1:3" x14ac:dyDescent="0.25">
      <c r="A412" t="str">
        <f t="shared" si="6"/>
        <v>V8730 -Andningsluftsystem</v>
      </c>
      <c r="B412" s="39" t="s">
        <v>496</v>
      </c>
      <c r="C412" s="39" t="s">
        <v>497</v>
      </c>
    </row>
    <row r="413" spans="1:3" x14ac:dyDescent="0.25">
      <c r="A413" t="str">
        <f t="shared" si="6"/>
        <v>V8730 -Andningsoxygensystem</v>
      </c>
      <c r="B413" s="39" t="s">
        <v>498</v>
      </c>
      <c r="C413" s="39" t="s">
        <v>497</v>
      </c>
    </row>
    <row r="414" spans="1:3" x14ac:dyDescent="0.25">
      <c r="A414" t="str">
        <f t="shared" si="6"/>
        <v>V8730 -Biogonanläggning</v>
      </c>
      <c r="B414" s="39" t="s">
        <v>499</v>
      </c>
      <c r="C414" s="39" t="s">
        <v>497</v>
      </c>
    </row>
    <row r="415" spans="1:3" x14ac:dyDescent="0.25">
      <c r="A415" t="str">
        <f t="shared" si="6"/>
        <v>V8730 -Förångare</v>
      </c>
      <c r="B415" s="39" t="s">
        <v>500</v>
      </c>
      <c r="C415" s="39" t="s">
        <v>497</v>
      </c>
    </row>
    <row r="416" spans="1:3" x14ac:dyDescent="0.25">
      <c r="A416" t="str">
        <f t="shared" si="6"/>
        <v>V8730 -Gasanläggning</v>
      </c>
      <c r="B416" s="39" t="s">
        <v>501</v>
      </c>
      <c r="C416" s="39" t="s">
        <v>497</v>
      </c>
    </row>
    <row r="417" spans="1:3" x14ac:dyDescent="0.25">
      <c r="A417" t="str">
        <f t="shared" si="6"/>
        <v>V8730 -Gasflaska</v>
      </c>
      <c r="B417" s="39" t="s">
        <v>502</v>
      </c>
      <c r="C417" s="39" t="s">
        <v>497</v>
      </c>
    </row>
    <row r="418" spans="1:3" x14ac:dyDescent="0.25">
      <c r="A418" t="str">
        <f t="shared" si="6"/>
        <v>V8730 -Gasrum-Flaskdepå</v>
      </c>
      <c r="B418" s="39" t="s">
        <v>503</v>
      </c>
      <c r="C418" s="39" t="s">
        <v>497</v>
      </c>
    </row>
    <row r="419" spans="1:3" x14ac:dyDescent="0.25">
      <c r="A419" t="str">
        <f t="shared" si="6"/>
        <v>V8730 -Gassystem</v>
      </c>
      <c r="B419" s="39" t="s">
        <v>504</v>
      </c>
      <c r="C419" s="39" t="s">
        <v>497</v>
      </c>
    </row>
    <row r="420" spans="1:3" x14ac:dyDescent="0.25">
      <c r="A420" t="str">
        <f t="shared" si="6"/>
        <v>V8730 -Gastank</v>
      </c>
      <c r="B420" s="39" t="s">
        <v>505</v>
      </c>
      <c r="C420" s="39" t="s">
        <v>497</v>
      </c>
    </row>
    <row r="421" spans="1:3" x14ac:dyDescent="0.25">
      <c r="A421" t="str">
        <f t="shared" si="6"/>
        <v>V8730 -Gasuttag</v>
      </c>
      <c r="B421" s="39" t="s">
        <v>129</v>
      </c>
      <c r="C421" s="39" t="s">
        <v>497</v>
      </c>
    </row>
    <row r="422" spans="1:3" x14ac:dyDescent="0.25">
      <c r="A422" t="str">
        <f t="shared" si="6"/>
        <v>V8730 -Kompressor</v>
      </c>
      <c r="B422" s="39" t="s">
        <v>506</v>
      </c>
      <c r="C422" s="39" t="s">
        <v>497</v>
      </c>
    </row>
    <row r="423" spans="1:3" x14ac:dyDescent="0.25">
      <c r="A423" t="str">
        <f t="shared" si="6"/>
        <v>V8730 -Kyltork</v>
      </c>
      <c r="B423" s="39" t="s">
        <v>507</v>
      </c>
      <c r="C423" s="39" t="s">
        <v>497</v>
      </c>
    </row>
    <row r="424" spans="1:3" x14ac:dyDescent="0.25">
      <c r="A424" t="str">
        <f t="shared" si="6"/>
        <v>V8730 -Medicinska gaser</v>
      </c>
      <c r="B424" s="39" t="s">
        <v>508</v>
      </c>
      <c r="C424" s="39" t="s">
        <v>497</v>
      </c>
    </row>
    <row r="425" spans="1:3" x14ac:dyDescent="0.25">
      <c r="A425" t="str">
        <f t="shared" si="6"/>
        <v>V8730 -Nödavstängningslåda</v>
      </c>
      <c r="B425" s="39" t="s">
        <v>134</v>
      </c>
      <c r="C425" s="39" t="s">
        <v>497</v>
      </c>
    </row>
    <row r="426" spans="1:3" x14ac:dyDescent="0.25">
      <c r="A426" t="str">
        <f t="shared" si="6"/>
        <v>V8730 -Nödförsc med.andn.oxygen</v>
      </c>
      <c r="B426" s="39" t="s">
        <v>509</v>
      </c>
      <c r="C426" s="39" t="s">
        <v>497</v>
      </c>
    </row>
    <row r="427" spans="1:3" x14ac:dyDescent="0.25">
      <c r="A427" t="str">
        <f t="shared" si="6"/>
        <v>V8730 -Nödförsc med.andn.oxygen-luft</v>
      </c>
      <c r="B427" s="39" t="s">
        <v>510</v>
      </c>
      <c r="C427" s="39" t="s">
        <v>497</v>
      </c>
    </row>
    <row r="428" spans="1:3" x14ac:dyDescent="0.25">
      <c r="A428" t="str">
        <f t="shared" si="6"/>
        <v>V8730 -Nödförsörjnc instrumentluft</v>
      </c>
      <c r="B428" s="39" t="s">
        <v>511</v>
      </c>
      <c r="C428" s="39" t="s">
        <v>497</v>
      </c>
    </row>
    <row r="429" spans="1:3" x14ac:dyDescent="0.25">
      <c r="A429" t="str">
        <f t="shared" si="6"/>
        <v>V8730 -Påfyllningstank</v>
      </c>
      <c r="B429" s="39" t="s">
        <v>512</v>
      </c>
      <c r="C429" s="39" t="s">
        <v>497</v>
      </c>
    </row>
    <row r="430" spans="1:3" x14ac:dyDescent="0.25">
      <c r="A430" t="str">
        <f t="shared" si="6"/>
        <v>V8730 -Reservgasc med.andn.oxygen</v>
      </c>
      <c r="B430" s="39" t="s">
        <v>513</v>
      </c>
      <c r="C430" s="39" t="s">
        <v>497</v>
      </c>
    </row>
    <row r="431" spans="1:3" x14ac:dyDescent="0.25">
      <c r="A431" t="str">
        <f t="shared" si="6"/>
        <v>V8730 -Tryckövervakare</v>
      </c>
      <c r="B431" s="39" t="s">
        <v>514</v>
      </c>
      <c r="C431" s="39" t="s">
        <v>497</v>
      </c>
    </row>
    <row r="432" spans="1:3" x14ac:dyDescent="0.25">
      <c r="A432" t="str">
        <f t="shared" si="6"/>
        <v>V8730 -Tömningscentral</v>
      </c>
      <c r="B432" s="39" t="s">
        <v>136</v>
      </c>
      <c r="C432" s="39" t="s">
        <v>497</v>
      </c>
    </row>
    <row r="433" spans="1:3" x14ac:dyDescent="0.25">
      <c r="A433" t="str">
        <f t="shared" si="6"/>
        <v>V8730 -Ventil</v>
      </c>
      <c r="B433" s="39" t="s">
        <v>515</v>
      </c>
      <c r="C433" s="39" t="s">
        <v>497</v>
      </c>
    </row>
    <row r="434" spans="1:3" x14ac:dyDescent="0.25">
      <c r="A434" t="str">
        <f t="shared" si="6"/>
        <v>V8730 -Övrig utrustning</v>
      </c>
      <c r="B434" s="39" t="s">
        <v>270</v>
      </c>
      <c r="C434" s="39" t="s">
        <v>497</v>
      </c>
    </row>
    <row r="435" spans="1:3" x14ac:dyDescent="0.25">
      <c r="A435" t="str">
        <f t="shared" si="6"/>
        <v>V8740 -Inkubator</v>
      </c>
      <c r="B435" s="39" t="s">
        <v>516</v>
      </c>
      <c r="C435" s="39" t="s">
        <v>517</v>
      </c>
    </row>
    <row r="436" spans="1:3" x14ac:dyDescent="0.25">
      <c r="A436" t="str">
        <f t="shared" si="6"/>
        <v>V8740 -Medicinkylskåp</v>
      </c>
      <c r="B436" s="39" t="s">
        <v>518</v>
      </c>
      <c r="C436" s="39" t="s">
        <v>517</v>
      </c>
    </row>
    <row r="437" spans="1:3" x14ac:dyDescent="0.25">
      <c r="A437" t="str">
        <f t="shared" si="6"/>
        <v>V8750 -Avhärdning</v>
      </c>
      <c r="B437" s="39" t="s">
        <v>460</v>
      </c>
      <c r="C437" s="39" t="s">
        <v>519</v>
      </c>
    </row>
    <row r="438" spans="1:3" x14ac:dyDescent="0.25">
      <c r="A438" t="str">
        <f t="shared" si="6"/>
        <v>V8750 -Avhärdningsfilter</v>
      </c>
      <c r="B438" s="39" t="s">
        <v>520</v>
      </c>
      <c r="C438" s="39" t="s">
        <v>519</v>
      </c>
    </row>
    <row r="439" spans="1:3" x14ac:dyDescent="0.25">
      <c r="A439" t="str">
        <f t="shared" si="6"/>
        <v>V8750 -Avloppssystem</v>
      </c>
      <c r="B439" s="39" t="s">
        <v>521</v>
      </c>
      <c r="C439" s="39" t="s">
        <v>519</v>
      </c>
    </row>
    <row r="440" spans="1:3" x14ac:dyDescent="0.25">
      <c r="A440" t="str">
        <f t="shared" si="6"/>
        <v>V8750 -Blandbäddsfilter</v>
      </c>
      <c r="B440" s="39" t="s">
        <v>522</v>
      </c>
      <c r="C440" s="39" t="s">
        <v>519</v>
      </c>
    </row>
    <row r="441" spans="1:3" x14ac:dyDescent="0.25">
      <c r="A441" t="str">
        <f t="shared" si="6"/>
        <v>V8750 -Formalintank</v>
      </c>
      <c r="B441" s="39" t="s">
        <v>465</v>
      </c>
      <c r="C441" s="39" t="s">
        <v>519</v>
      </c>
    </row>
    <row r="442" spans="1:3" x14ac:dyDescent="0.25">
      <c r="A442" t="str">
        <f t="shared" si="6"/>
        <v>V8750 -Legionellaspolning</v>
      </c>
      <c r="B442" s="39" t="s">
        <v>523</v>
      </c>
      <c r="C442" s="39" t="s">
        <v>519</v>
      </c>
    </row>
    <row r="443" spans="1:3" x14ac:dyDescent="0.25">
      <c r="A443" t="str">
        <f t="shared" si="6"/>
        <v>V8750 -Matarevattentank</v>
      </c>
      <c r="B443" s="39" t="s">
        <v>524</v>
      </c>
      <c r="C443" s="39" t="s">
        <v>519</v>
      </c>
    </row>
    <row r="444" spans="1:3" x14ac:dyDescent="0.25">
      <c r="A444" t="str">
        <f t="shared" si="6"/>
        <v>V8750 -Matarvattenpump</v>
      </c>
      <c r="B444" s="39" t="s">
        <v>525</v>
      </c>
      <c r="C444" s="39" t="s">
        <v>519</v>
      </c>
    </row>
    <row r="445" spans="1:3" x14ac:dyDescent="0.25">
      <c r="A445" t="str">
        <f t="shared" si="6"/>
        <v>V8750 -Milliporeanläggning</v>
      </c>
      <c r="B445" s="39" t="s">
        <v>526</v>
      </c>
      <c r="C445" s="39" t="s">
        <v>519</v>
      </c>
    </row>
    <row r="446" spans="1:3" x14ac:dyDescent="0.25">
      <c r="A446" t="str">
        <f t="shared" si="6"/>
        <v>V8750 -Nöddusch</v>
      </c>
      <c r="B446" s="39" t="s">
        <v>527</v>
      </c>
      <c r="C446" s="39" t="s">
        <v>519</v>
      </c>
    </row>
    <row r="447" spans="1:3" x14ac:dyDescent="0.25">
      <c r="A447" t="str">
        <f t="shared" si="6"/>
        <v>V8750 -Omvänd osmos aggregat</v>
      </c>
      <c r="B447" s="39" t="s">
        <v>528</v>
      </c>
      <c r="C447" s="39" t="s">
        <v>519</v>
      </c>
    </row>
    <row r="448" spans="1:3" x14ac:dyDescent="0.25">
      <c r="A448" t="str">
        <f t="shared" si="6"/>
        <v>V8750 -Osmos anläggning</v>
      </c>
      <c r="B448" s="39" t="s">
        <v>529</v>
      </c>
      <c r="C448" s="39" t="s">
        <v>519</v>
      </c>
    </row>
    <row r="449" spans="1:3" x14ac:dyDescent="0.25">
      <c r="A449" t="str">
        <f t="shared" si="6"/>
        <v>V8750 -Processvatten</v>
      </c>
      <c r="B449" s="39" t="s">
        <v>530</v>
      </c>
      <c r="C449" s="39" t="s">
        <v>519</v>
      </c>
    </row>
    <row r="450" spans="1:3" x14ac:dyDescent="0.25">
      <c r="A450" t="str">
        <f t="shared" si="6"/>
        <v>V8750 -Pump för processvatten</v>
      </c>
      <c r="B450" s="39" t="s">
        <v>531</v>
      </c>
      <c r="C450" s="39" t="s">
        <v>519</v>
      </c>
    </row>
    <row r="451" spans="1:3" x14ac:dyDescent="0.25">
      <c r="A451" t="str">
        <f t="shared" si="6"/>
        <v>V8750 -Renvattenanläggning</v>
      </c>
      <c r="B451" s="39" t="s">
        <v>532</v>
      </c>
      <c r="C451" s="39" t="s">
        <v>519</v>
      </c>
    </row>
    <row r="452" spans="1:3" x14ac:dyDescent="0.25">
      <c r="A452" t="str">
        <f t="shared" ref="A452:A492" si="7">CONCATENATE(C452," -",B452)</f>
        <v>V8750 -Renvattentankar</v>
      </c>
      <c r="B452" s="39" t="s">
        <v>533</v>
      </c>
      <c r="C452" s="39" t="s">
        <v>519</v>
      </c>
    </row>
    <row r="453" spans="1:3" x14ac:dyDescent="0.25">
      <c r="A453" t="str">
        <f t="shared" si="7"/>
        <v>V8750 -Tappställe</v>
      </c>
      <c r="B453" s="39" t="s">
        <v>534</v>
      </c>
      <c r="C453" s="39" t="s">
        <v>519</v>
      </c>
    </row>
    <row r="454" spans="1:3" x14ac:dyDescent="0.25">
      <c r="A454" t="str">
        <f t="shared" si="7"/>
        <v>V8750 -UV-Desinfektion</v>
      </c>
      <c r="B454" s="39" t="s">
        <v>535</v>
      </c>
      <c r="C454" s="39" t="s">
        <v>519</v>
      </c>
    </row>
    <row r="455" spans="1:3" x14ac:dyDescent="0.25">
      <c r="A455" t="str">
        <f t="shared" si="7"/>
        <v>V8750 -VVS utrustning</v>
      </c>
      <c r="B455" s="39" t="s">
        <v>536</v>
      </c>
      <c r="C455" s="39" t="s">
        <v>519</v>
      </c>
    </row>
    <row r="456" spans="1:3" x14ac:dyDescent="0.25">
      <c r="A456" t="str">
        <f t="shared" si="7"/>
        <v>V8750 -Xylen och Formalin</v>
      </c>
      <c r="B456" s="39" t="s">
        <v>537</v>
      </c>
      <c r="C456" s="39" t="s">
        <v>519</v>
      </c>
    </row>
    <row r="457" spans="1:3" x14ac:dyDescent="0.25">
      <c r="A457" t="str">
        <f t="shared" si="7"/>
        <v>V8750 -Xylentank</v>
      </c>
      <c r="B457" s="39" t="s">
        <v>485</v>
      </c>
      <c r="C457" s="39" t="s">
        <v>519</v>
      </c>
    </row>
    <row r="458" spans="1:3" x14ac:dyDescent="0.25">
      <c r="A458" t="str">
        <f t="shared" si="7"/>
        <v>V8750 -Ångsystem</v>
      </c>
      <c r="B458" s="39" t="s">
        <v>538</v>
      </c>
      <c r="C458" s="39" t="s">
        <v>519</v>
      </c>
    </row>
    <row r="459" spans="1:3" x14ac:dyDescent="0.25">
      <c r="A459" t="str">
        <f t="shared" si="7"/>
        <v>V8751 -Bassänganläggning</v>
      </c>
      <c r="B459" s="39" t="s">
        <v>539</v>
      </c>
      <c r="C459" s="39" t="s">
        <v>540</v>
      </c>
    </row>
    <row r="460" spans="1:3" x14ac:dyDescent="0.25">
      <c r="A460" t="str">
        <f t="shared" si="7"/>
        <v>V8760 -Extentionstopp</v>
      </c>
      <c r="B460" s="39" t="s">
        <v>541</v>
      </c>
      <c r="C460" s="39" t="s">
        <v>542</v>
      </c>
    </row>
    <row r="461" spans="1:3" x14ac:dyDescent="0.25">
      <c r="A461" t="str">
        <f t="shared" si="7"/>
        <v>V8760 -Fast pelare</v>
      </c>
      <c r="B461" s="39" t="s">
        <v>543</v>
      </c>
      <c r="C461" s="39" t="s">
        <v>542</v>
      </c>
    </row>
    <row r="462" spans="1:3" x14ac:dyDescent="0.25">
      <c r="A462" t="str">
        <f t="shared" si="7"/>
        <v>V8760 -Invändig inredning</v>
      </c>
      <c r="B462" s="39" t="s">
        <v>544</v>
      </c>
      <c r="C462" s="39" t="s">
        <v>542</v>
      </c>
    </row>
    <row r="463" spans="1:3" x14ac:dyDescent="0.25">
      <c r="A463" t="str">
        <f t="shared" si="7"/>
        <v>V8760 -Lastbrygga</v>
      </c>
      <c r="B463" s="39" t="s">
        <v>545</v>
      </c>
      <c r="C463" s="39" t="s">
        <v>542</v>
      </c>
    </row>
    <row r="464" spans="1:3" x14ac:dyDescent="0.25">
      <c r="A464" t="str">
        <f t="shared" si="7"/>
        <v>V8760 -Lokaler och inredning Kund</v>
      </c>
      <c r="B464" s="39" t="s">
        <v>546</v>
      </c>
      <c r="C464" s="39" t="s">
        <v>542</v>
      </c>
    </row>
    <row r="465" spans="1:3" x14ac:dyDescent="0.25">
      <c r="A465" t="str">
        <f t="shared" si="7"/>
        <v>V8760 -Möbler</v>
      </c>
      <c r="B465" s="39" t="s">
        <v>547</v>
      </c>
      <c r="C465" s="39" t="s">
        <v>542</v>
      </c>
    </row>
    <row r="466" spans="1:3" x14ac:dyDescent="0.25">
      <c r="A466" t="str">
        <f t="shared" si="7"/>
        <v>V8760 -Operationsbord</v>
      </c>
      <c r="B466" s="39" t="s">
        <v>473</v>
      </c>
      <c r="C466" s="39" t="s">
        <v>542</v>
      </c>
    </row>
    <row r="467" spans="1:3" x14ac:dyDescent="0.25">
      <c r="A467" t="str">
        <f t="shared" si="7"/>
        <v>V8760 -Operationsvagn</v>
      </c>
      <c r="B467" s="39" t="s">
        <v>548</v>
      </c>
      <c r="C467" s="39" t="s">
        <v>542</v>
      </c>
    </row>
    <row r="468" spans="1:3" x14ac:dyDescent="0.25">
      <c r="A468" t="str">
        <f t="shared" si="7"/>
        <v>V8760 -OP-topp</v>
      </c>
      <c r="B468" s="39" t="s">
        <v>549</v>
      </c>
      <c r="C468" s="39" t="s">
        <v>542</v>
      </c>
    </row>
    <row r="469" spans="1:3" x14ac:dyDescent="0.25">
      <c r="A469" t="str">
        <f t="shared" si="7"/>
        <v>V8760 -Traumapelare</v>
      </c>
      <c r="B469" s="39" t="s">
        <v>550</v>
      </c>
      <c r="C469" s="39" t="s">
        <v>542</v>
      </c>
    </row>
    <row r="470" spans="1:3" x14ac:dyDescent="0.25">
      <c r="A470" t="str">
        <f t="shared" si="7"/>
        <v>V8760 -Traumatopp</v>
      </c>
      <c r="B470" s="39" t="s">
        <v>551</v>
      </c>
      <c r="C470" s="39" t="s">
        <v>542</v>
      </c>
    </row>
    <row r="471" spans="1:3" x14ac:dyDescent="0.25">
      <c r="A471" t="str">
        <f t="shared" si="7"/>
        <v>V8762 -Dörrar Serviceavtal lås/låshantering</v>
      </c>
      <c r="B471" s="39" t="s">
        <v>552</v>
      </c>
      <c r="C471" s="39" t="s">
        <v>553</v>
      </c>
    </row>
    <row r="472" spans="1:3" x14ac:dyDescent="0.25">
      <c r="A472" t="str">
        <f t="shared" si="7"/>
        <v>V8762 -GEO-cylinder</v>
      </c>
      <c r="B472" s="39" t="s">
        <v>554</v>
      </c>
      <c r="C472" s="39" t="s">
        <v>553</v>
      </c>
    </row>
    <row r="473" spans="1:3" x14ac:dyDescent="0.25">
      <c r="A473" t="str">
        <f t="shared" si="7"/>
        <v>V8762 -Kodlås till teknikrum</v>
      </c>
      <c r="B473" s="39" t="s">
        <v>555</v>
      </c>
      <c r="C473" s="39" t="s">
        <v>553</v>
      </c>
    </row>
    <row r="474" spans="1:3" x14ac:dyDescent="0.25">
      <c r="A474" t="str">
        <f t="shared" si="7"/>
        <v>V8762 -Nycklar, cylindrar och lås (ej skalskydd) Kund</v>
      </c>
      <c r="B474" s="39" t="s">
        <v>556</v>
      </c>
      <c r="C474" s="39" t="s">
        <v>553</v>
      </c>
    </row>
    <row r="475" spans="1:3" x14ac:dyDescent="0.25">
      <c r="A475" t="str">
        <f t="shared" si="7"/>
        <v>V8762 -Saltolås</v>
      </c>
      <c r="B475" s="39" t="s">
        <v>557</v>
      </c>
      <c r="C475" s="39" t="s">
        <v>553</v>
      </c>
    </row>
    <row r="476" spans="1:3" x14ac:dyDescent="0.25">
      <c r="A476" t="str">
        <f t="shared" si="7"/>
        <v>V8764 -Skylt</v>
      </c>
      <c r="B476" s="39" t="s">
        <v>558</v>
      </c>
      <c r="C476" s="39" t="s">
        <v>559</v>
      </c>
    </row>
    <row r="477" spans="1:3" x14ac:dyDescent="0.25">
      <c r="A477" t="str">
        <f t="shared" si="7"/>
        <v>V8770 -Rörpoststation</v>
      </c>
      <c r="B477" s="39" t="s">
        <v>231</v>
      </c>
      <c r="C477" s="39" t="s">
        <v>560</v>
      </c>
    </row>
    <row r="478" spans="1:3" x14ac:dyDescent="0.25">
      <c r="A478" t="str">
        <f t="shared" si="7"/>
        <v>V8770 -Rörpostsystem</v>
      </c>
      <c r="B478" s="39" t="s">
        <v>229</v>
      </c>
      <c r="C478" s="39" t="s">
        <v>560</v>
      </c>
    </row>
    <row r="479" spans="1:3" x14ac:dyDescent="0.25">
      <c r="A479" t="str">
        <f t="shared" si="7"/>
        <v>V8770 -Transport/Sop/rörpost anläggning Kund</v>
      </c>
      <c r="B479" s="39" t="s">
        <v>561</v>
      </c>
      <c r="C479" s="39" t="s">
        <v>560</v>
      </c>
    </row>
    <row r="480" spans="1:3" x14ac:dyDescent="0.25">
      <c r="A480" t="str">
        <f t="shared" si="7"/>
        <v>V8770 -Trevägsväxel</v>
      </c>
      <c r="B480" s="39" t="s">
        <v>562</v>
      </c>
      <c r="C480" s="39" t="s">
        <v>560</v>
      </c>
    </row>
    <row r="481" spans="1:3" x14ac:dyDescent="0.25">
      <c r="A481" t="str">
        <f t="shared" si="7"/>
        <v>V8731 -Gasflaskor SU</v>
      </c>
      <c r="B481" s="39" t="s">
        <v>563</v>
      </c>
      <c r="C481" s="39" t="s">
        <v>564</v>
      </c>
    </row>
    <row r="482" spans="1:3" x14ac:dyDescent="0.25">
      <c r="A482" t="str">
        <f t="shared" si="7"/>
        <v>BT001 -Befuktningssystem</v>
      </c>
      <c r="B482" s="39" t="s">
        <v>565</v>
      </c>
      <c r="C482" s="39" t="s">
        <v>566</v>
      </c>
    </row>
    <row r="483" spans="1:3" x14ac:dyDescent="0.25">
      <c r="A483" t="str">
        <f t="shared" si="7"/>
        <v>BT001 -Bevattningsbassäng</v>
      </c>
      <c r="B483" s="39" t="s">
        <v>567</v>
      </c>
      <c r="C483" s="39" t="s">
        <v>566</v>
      </c>
    </row>
    <row r="484" spans="1:3" x14ac:dyDescent="0.25">
      <c r="A484" t="str">
        <f t="shared" si="7"/>
        <v>BT001 -Fläkt</v>
      </c>
      <c r="B484" s="39" t="s">
        <v>568</v>
      </c>
      <c r="C484" s="39" t="s">
        <v>566</v>
      </c>
    </row>
    <row r="485" spans="1:3" x14ac:dyDescent="0.25">
      <c r="A485" t="str">
        <f t="shared" si="7"/>
        <v>BT001 -Fontän/damm</v>
      </c>
      <c r="B485" s="32" t="s">
        <v>569</v>
      </c>
      <c r="C485" s="32" t="s">
        <v>566</v>
      </c>
    </row>
    <row r="486" spans="1:3" x14ac:dyDescent="0.25">
      <c r="A486" t="str">
        <f t="shared" si="7"/>
        <v>BT001 -Klimatdator</v>
      </c>
      <c r="B486" s="32" t="s">
        <v>570</v>
      </c>
      <c r="C486" s="32" t="s">
        <v>566</v>
      </c>
    </row>
    <row r="487" spans="1:3" x14ac:dyDescent="0.25">
      <c r="A487" t="str">
        <f t="shared" si="7"/>
        <v>BT001 -Skuggväv</v>
      </c>
      <c r="B487" s="32" t="s">
        <v>571</v>
      </c>
      <c r="C487" s="32" t="s">
        <v>566</v>
      </c>
    </row>
    <row r="488" spans="1:3" x14ac:dyDescent="0.25">
      <c r="A488" t="str">
        <f t="shared" si="7"/>
        <v>BT001 -Ventilationslucka</v>
      </c>
      <c r="B488" s="32" t="s">
        <v>572</v>
      </c>
      <c r="C488" s="32" t="s">
        <v>566</v>
      </c>
    </row>
    <row r="489" spans="1:3" x14ac:dyDescent="0.25">
      <c r="A489" t="str">
        <f t="shared" si="7"/>
        <v>BT001 -Fontän/damm</v>
      </c>
      <c r="B489" s="32" t="s">
        <v>569</v>
      </c>
      <c r="C489" s="32" t="s">
        <v>566</v>
      </c>
    </row>
    <row r="490" spans="1:3" x14ac:dyDescent="0.25">
      <c r="A490" t="str">
        <f t="shared" si="7"/>
        <v>BT001 -Klimatdator</v>
      </c>
      <c r="B490" s="32" t="s">
        <v>570</v>
      </c>
      <c r="C490" s="32" t="s">
        <v>566</v>
      </c>
    </row>
    <row r="491" spans="1:3" x14ac:dyDescent="0.25">
      <c r="A491" t="str">
        <f t="shared" si="7"/>
        <v>BT001 -Skuggväv</v>
      </c>
      <c r="B491" s="32" t="s">
        <v>571</v>
      </c>
      <c r="C491" s="32" t="s">
        <v>566</v>
      </c>
    </row>
    <row r="492" spans="1:3" x14ac:dyDescent="0.25">
      <c r="A492" t="str">
        <f t="shared" si="7"/>
        <v>BT001 -Ventilationslucka</v>
      </c>
      <c r="B492" s="33" t="s">
        <v>572</v>
      </c>
      <c r="C492" s="32" t="s">
        <v>566</v>
      </c>
    </row>
  </sheetData>
  <pageMargins left="0.7" right="0.7" top="0.75" bottom="0.75" header="0.3" footer="0.3"/>
  <legacyDrawing r:id="rId1"/>
  <tableParts count="3"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4</vt:i4>
      </vt:variant>
    </vt:vector>
  </HeadingPairs>
  <TitlesOfParts>
    <vt:vector size="4" baseType="lpstr">
      <vt:lpstr>Exempel</vt:lpstr>
      <vt:lpstr>Förklaring av importmall</vt:lpstr>
      <vt:lpstr>Importmall Installationsdata</vt:lpstr>
      <vt:lpstr>Installationsobjekt-MAID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Importmall för INSTALLATIONSDATA till Faciliate</dc:title>
  <dc:subject/>
  <dc:creator>Johan Edlund</dc:creator>
  <keywords/>
  <dc:description/>
  <lastModifiedBy>Annsofi Uddh</lastModifiedBy>
  <revision/>
  <dcterms:created xsi:type="dcterms:W3CDTF">2021-12-07T15:48:15.0000000Z</dcterms:created>
  <dcterms:modified xsi:type="dcterms:W3CDTF">2026-02-27T13:55:14.0000000Z</dcterms:modified>
  <category/>
  <contentStatus/>
</coreProperties>
</file>