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codeName="ThisWorkbook"/>
  <mc:AlternateContent xmlns:mc="http://schemas.openxmlformats.org/markup-compatibility/2006">
    <mc:Choice Requires="x15">
      <x15ac:absPath xmlns:x15ac="http://schemas.microsoft.com/office/spreadsheetml/2010/11/ac" url="https://vgregion.sharepoint.com/sites/sy-rs-tillverkning-av-mtp/egentillverkning/"/>
    </mc:Choice>
  </mc:AlternateContent>
  <xr:revisionPtr revIDLastSave="1" documentId="13_ncr:1_{067A5A96-021D-44C5-BEC0-352B7E1BF1EE}" xr6:coauthVersionLast="47" xr6:coauthVersionMax="47" xr10:uidLastSave="{CF08DAC3-50FF-4FFE-BBD0-3CA82F8C5D2C}"/>
  <bookViews>
    <workbookView xWindow="-120" yWindow="-120" windowWidth="29040" windowHeight="15840" tabRatio="715" activeTab="5" xr2:uid="{00000000-000D-0000-FFFF-FFFF00000000}"/>
  </bookViews>
  <sheets>
    <sheet name="Försättsblad" sheetId="9" r:id="rId1"/>
    <sheet name="Modell" sheetId="6" r:id="rId2"/>
    <sheet name="Riskanalys" sheetId="1" r:id="rId3"/>
    <sheet name="Riskområden" sheetId="7" r:id="rId4"/>
    <sheet name="Bedömningskriterier" sheetId="5" r:id="rId5"/>
    <sheet name="Riskmatriser" sheetId="2" r:id="rId6"/>
    <sheet name="Åtgärdsprioritering" sheetId="8" r:id="rId7"/>
  </sheets>
  <definedNames>
    <definedName name="_xlnm._FilterDatabase" localSheetId="2" hidden="1">Riskanalys!$A$8:$C$8</definedName>
    <definedName name="OLE_LINK1" localSheetId="3">Riskområden!$B$10</definedName>
    <definedName name="Riskbedömning">Riskanalys!$A$9:$Q$50</definedName>
    <definedName name="Sårbarheter">#REF!</definedName>
    <definedName name="_xlnm.Print_Titles" localSheetId="4">Bedömningskriterier!#REF!</definedName>
    <definedName name="_xlnm.Print_Titles" localSheetId="2">Riskanalys!$6:$9</definedName>
  </definedNames>
  <calcPr calcId="191028" calcCompleted="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9" i="1" l="1"/>
  <c r="E2" i="2"/>
  <c r="A2" i="2"/>
  <c r="H2" i="2"/>
  <c r="D2" i="1"/>
  <c r="B2" i="1"/>
  <c r="E2" i="5"/>
  <c r="D2" i="5"/>
  <c r="A2" i="5"/>
  <c r="A2" i="1"/>
  <c r="AF11" i="1"/>
  <c r="AF12" i="1"/>
  <c r="AF13" i="1"/>
  <c r="AF14" i="1"/>
  <c r="AF15" i="1"/>
  <c r="AF16" i="1"/>
  <c r="AF17" i="1"/>
  <c r="AF18" i="1"/>
  <c r="AF19" i="1"/>
  <c r="AF20" i="1"/>
  <c r="AF21" i="1"/>
  <c r="AF22" i="1"/>
  <c r="AF23" i="1"/>
  <c r="AF24" i="1"/>
  <c r="AF25" i="1"/>
  <c r="AF26" i="1"/>
  <c r="AF27" i="1"/>
  <c r="AF28" i="1"/>
  <c r="AF29" i="1"/>
  <c r="AF30" i="1"/>
  <c r="AF31" i="1"/>
  <c r="AF32" i="1"/>
  <c r="AF33" i="1"/>
  <c r="AF34" i="1"/>
  <c r="AF35" i="1"/>
  <c r="AF36" i="1"/>
  <c r="AF37" i="1"/>
  <c r="AF38" i="1"/>
  <c r="AF39" i="1"/>
  <c r="AF40" i="1"/>
  <c r="AF41" i="1"/>
  <c r="AF42" i="1"/>
  <c r="AF43" i="1"/>
  <c r="AF44" i="1"/>
  <c r="AF45" i="1"/>
  <c r="AF46" i="1"/>
  <c r="AF47" i="1"/>
  <c r="AF48" i="1"/>
  <c r="AF49" i="1"/>
  <c r="AF50" i="1"/>
  <c r="AF51" i="1"/>
  <c r="AF52" i="1"/>
  <c r="AF53" i="1"/>
  <c r="AF54" i="1"/>
  <c r="AF55" i="1"/>
  <c r="AF56" i="1"/>
  <c r="AF57" i="1"/>
  <c r="AF58" i="1"/>
  <c r="AF59" i="1"/>
  <c r="AF60" i="1"/>
  <c r="AF61" i="1"/>
  <c r="AF62" i="1"/>
  <c r="AF63" i="1"/>
  <c r="AF64" i="1"/>
  <c r="AF65" i="1"/>
  <c r="AF66" i="1"/>
  <c r="AF67" i="1"/>
  <c r="AF68" i="1"/>
  <c r="AF69" i="1"/>
  <c r="AF70" i="1"/>
  <c r="AF71" i="1"/>
  <c r="AF72" i="1"/>
  <c r="AF73" i="1"/>
  <c r="AF74" i="1"/>
  <c r="AF75" i="1"/>
  <c r="AF76" i="1"/>
  <c r="AF77" i="1"/>
  <c r="AF78" i="1"/>
  <c r="AF79" i="1"/>
  <c r="AF80" i="1"/>
  <c r="AF81" i="1"/>
  <c r="AF82" i="1"/>
  <c r="AF83" i="1"/>
  <c r="AF84" i="1"/>
  <c r="AF85" i="1"/>
  <c r="AF86" i="1"/>
  <c r="AF87" i="1"/>
  <c r="AF88" i="1"/>
  <c r="AF89" i="1"/>
  <c r="AF90" i="1"/>
  <c r="AF91" i="1"/>
  <c r="AF92" i="1"/>
  <c r="AF93" i="1"/>
  <c r="AF94" i="1"/>
  <c r="AF95" i="1"/>
  <c r="AF96" i="1"/>
  <c r="AF97" i="1"/>
  <c r="AF98" i="1"/>
  <c r="AF99" i="1"/>
  <c r="AF100" i="1"/>
  <c r="AF101" i="1"/>
  <c r="AF102" i="1"/>
  <c r="AF103" i="1"/>
  <c r="AF104" i="1"/>
  <c r="AF105" i="1"/>
  <c r="AF106" i="1"/>
  <c r="AF107" i="1"/>
  <c r="AF108" i="1"/>
  <c r="AF109" i="1"/>
  <c r="AF110" i="1"/>
  <c r="AF111" i="1"/>
  <c r="AF112" i="1"/>
  <c r="AF113" i="1"/>
  <c r="AF114" i="1"/>
  <c r="AF115" i="1"/>
  <c r="AF116" i="1"/>
  <c r="AF117" i="1"/>
  <c r="AF118" i="1"/>
  <c r="AF119" i="1"/>
  <c r="AF120" i="1"/>
  <c r="AF121" i="1"/>
  <c r="AF122" i="1"/>
  <c r="AF123" i="1"/>
  <c r="AF124" i="1"/>
  <c r="AF125" i="1"/>
  <c r="AF126" i="1"/>
  <c r="AF127" i="1"/>
  <c r="AF128" i="1"/>
  <c r="AF129" i="1"/>
  <c r="AF130" i="1"/>
  <c r="AF131" i="1"/>
  <c r="AF132" i="1"/>
  <c r="AF133" i="1"/>
  <c r="AF134" i="1"/>
  <c r="AF135" i="1"/>
  <c r="AF136" i="1"/>
  <c r="AF137" i="1"/>
  <c r="AF138" i="1"/>
  <c r="AF139" i="1"/>
  <c r="AF140" i="1"/>
  <c r="AF141" i="1"/>
  <c r="AF142" i="1"/>
  <c r="AF143" i="1"/>
  <c r="AF144" i="1"/>
  <c r="AF145" i="1"/>
  <c r="AF146" i="1"/>
  <c r="AF147" i="1"/>
  <c r="AF148" i="1"/>
  <c r="AF149" i="1"/>
  <c r="AF150" i="1"/>
  <c r="AF151" i="1"/>
  <c r="AF152" i="1"/>
  <c r="AF153" i="1"/>
  <c r="AF154" i="1"/>
  <c r="AF155" i="1"/>
  <c r="AF156" i="1"/>
  <c r="AF157" i="1"/>
  <c r="AF158" i="1"/>
  <c r="AF159" i="1"/>
  <c r="AF160" i="1"/>
  <c r="AF161" i="1"/>
  <c r="AF162" i="1"/>
  <c r="AF163" i="1"/>
  <c r="AF164" i="1"/>
  <c r="AF165" i="1"/>
  <c r="AF166" i="1"/>
  <c r="AF167" i="1"/>
  <c r="AF168" i="1"/>
  <c r="AF169" i="1"/>
  <c r="AF170" i="1"/>
  <c r="AF171" i="1"/>
  <c r="AF172" i="1"/>
  <c r="AF173" i="1"/>
  <c r="AF174" i="1"/>
  <c r="AF175" i="1"/>
  <c r="AF176" i="1"/>
  <c r="AF177" i="1"/>
  <c r="AF178" i="1"/>
  <c r="AF179" i="1"/>
  <c r="AF180" i="1"/>
  <c r="AF181" i="1"/>
  <c r="AF182" i="1"/>
  <c r="AF183" i="1"/>
  <c r="AF184" i="1"/>
  <c r="AF185" i="1"/>
  <c r="AF186" i="1"/>
  <c r="AF187" i="1"/>
  <c r="AF188" i="1"/>
  <c r="AF189" i="1"/>
  <c r="AF190" i="1"/>
  <c r="AF191" i="1"/>
  <c r="AF192" i="1"/>
  <c r="AF193" i="1"/>
  <c r="AF194" i="1"/>
  <c r="AF195" i="1"/>
  <c r="AF196" i="1"/>
  <c r="AF197" i="1"/>
  <c r="AF198" i="1"/>
  <c r="AF199" i="1"/>
  <c r="AF200" i="1"/>
  <c r="AF201" i="1"/>
  <c r="AF202" i="1"/>
  <c r="AF203" i="1"/>
  <c r="AF204" i="1"/>
  <c r="AF205" i="1"/>
  <c r="AF206" i="1"/>
  <c r="AF207" i="1"/>
  <c r="AF208" i="1"/>
  <c r="AF209" i="1"/>
  <c r="AF210" i="1"/>
  <c r="AF211" i="1"/>
  <c r="AF212" i="1"/>
  <c r="AF213" i="1"/>
  <c r="AF214" i="1"/>
  <c r="AF215" i="1"/>
  <c r="AF216" i="1"/>
  <c r="AF217" i="1"/>
  <c r="AF218" i="1"/>
  <c r="AF219" i="1"/>
  <c r="AF220" i="1"/>
  <c r="AF221" i="1"/>
  <c r="AF222" i="1"/>
  <c r="AF223" i="1"/>
  <c r="AF224" i="1"/>
  <c r="AF225" i="1"/>
  <c r="AF226" i="1"/>
  <c r="AF227" i="1"/>
  <c r="AF228" i="1"/>
  <c r="AF229" i="1"/>
  <c r="AF230" i="1"/>
  <c r="AF231" i="1"/>
  <c r="AF232" i="1"/>
  <c r="AF233" i="1"/>
  <c r="AF234" i="1"/>
  <c r="AF235" i="1"/>
  <c r="AF236" i="1"/>
  <c r="AF237" i="1"/>
  <c r="AF238" i="1"/>
  <c r="AF239" i="1"/>
  <c r="AF240" i="1"/>
  <c r="AF241" i="1"/>
  <c r="AF242" i="1"/>
  <c r="AF243" i="1"/>
  <c r="AF244" i="1"/>
  <c r="AF245" i="1"/>
  <c r="AF246" i="1"/>
  <c r="AF247" i="1"/>
  <c r="AF248" i="1"/>
  <c r="AF249" i="1"/>
  <c r="AF250" i="1"/>
  <c r="AF251" i="1"/>
  <c r="AF252" i="1"/>
  <c r="AF253" i="1"/>
  <c r="AF254" i="1"/>
  <c r="AF255" i="1"/>
  <c r="AF256" i="1"/>
  <c r="AF257" i="1"/>
  <c r="AF258" i="1"/>
  <c r="AF259" i="1"/>
  <c r="AF260" i="1"/>
  <c r="AF261" i="1"/>
  <c r="AF262" i="1"/>
  <c r="AF263" i="1"/>
  <c r="AF264" i="1"/>
  <c r="AF265" i="1"/>
  <c r="AF266" i="1"/>
  <c r="AF267" i="1"/>
  <c r="AF268" i="1"/>
  <c r="AF269" i="1"/>
  <c r="AF270" i="1"/>
  <c r="AF271" i="1"/>
  <c r="AF272" i="1"/>
  <c r="AF273" i="1"/>
  <c r="AF274" i="1"/>
  <c r="AF275" i="1"/>
  <c r="AF276" i="1"/>
  <c r="AF277" i="1"/>
  <c r="AF278" i="1"/>
  <c r="AF279" i="1"/>
  <c r="AF280" i="1"/>
  <c r="AF281" i="1"/>
  <c r="AF282" i="1"/>
  <c r="AF283" i="1"/>
  <c r="AF284" i="1"/>
  <c r="AF285" i="1"/>
  <c r="AF286" i="1"/>
  <c r="AF287" i="1"/>
  <c r="AF288" i="1"/>
  <c r="AF289" i="1"/>
  <c r="AF290" i="1"/>
  <c r="AF291" i="1"/>
  <c r="AF292" i="1"/>
  <c r="AF293" i="1"/>
  <c r="AF294" i="1"/>
  <c r="AF295" i="1"/>
  <c r="AF296" i="1"/>
  <c r="AF297" i="1"/>
  <c r="AF298" i="1"/>
  <c r="AF299" i="1"/>
  <c r="AF300" i="1"/>
  <c r="AF301" i="1"/>
  <c r="AF302" i="1"/>
  <c r="AF303" i="1"/>
  <c r="AF304" i="1"/>
  <c r="AF305" i="1"/>
  <c r="AF306" i="1"/>
  <c r="AF307" i="1"/>
  <c r="AF308" i="1"/>
  <c r="AF10" i="1"/>
  <c r="AF9" i="1"/>
  <c r="G11" i="1"/>
  <c r="H11" i="1" s="1"/>
  <c r="L11" i="1"/>
  <c r="M11" i="1" s="1"/>
  <c r="N11" i="1"/>
  <c r="O11" i="1" s="1"/>
  <c r="P11" i="1"/>
  <c r="G12" i="1"/>
  <c r="H12" i="1"/>
  <c r="I12" i="1"/>
  <c r="L12" i="1"/>
  <c r="M12" i="1"/>
  <c r="N12" i="1"/>
  <c r="P12" i="1"/>
  <c r="G13" i="1"/>
  <c r="H13" i="1" s="1"/>
  <c r="I13" i="1"/>
  <c r="L13" i="1"/>
  <c r="N13" i="1"/>
  <c r="M13" i="1"/>
  <c r="P13" i="1"/>
  <c r="G14" i="1"/>
  <c r="L14" i="1"/>
  <c r="P14" i="1"/>
  <c r="G15" i="1"/>
  <c r="H15" i="1" s="1"/>
  <c r="I15" i="1"/>
  <c r="J15" i="1" s="1"/>
  <c r="L15" i="1"/>
  <c r="M15" i="1" s="1"/>
  <c r="N15" i="1"/>
  <c r="O15" i="1" s="1"/>
  <c r="P15" i="1"/>
  <c r="G16" i="1"/>
  <c r="H16" i="1"/>
  <c r="J16" i="1" s="1"/>
  <c r="I16" i="1"/>
  <c r="L16" i="1"/>
  <c r="M16" i="1" s="1"/>
  <c r="N16" i="1"/>
  <c r="O16" i="1"/>
  <c r="P16" i="1"/>
  <c r="G17" i="1"/>
  <c r="I17" i="1"/>
  <c r="H17" i="1"/>
  <c r="J17" i="1" s="1"/>
  <c r="L17" i="1"/>
  <c r="P17" i="1"/>
  <c r="G18" i="1"/>
  <c r="L18" i="1"/>
  <c r="P18" i="1"/>
  <c r="G19" i="1"/>
  <c r="H19" i="1"/>
  <c r="I19" i="1"/>
  <c r="J19" i="1" s="1"/>
  <c r="L19" i="1"/>
  <c r="M19" i="1"/>
  <c r="N19" i="1"/>
  <c r="O19" i="1" s="1"/>
  <c r="P19" i="1"/>
  <c r="G20" i="1"/>
  <c r="I20" i="1" s="1"/>
  <c r="L20" i="1"/>
  <c r="N20" i="1" s="1"/>
  <c r="M20" i="1"/>
  <c r="P20" i="1"/>
  <c r="G21" i="1"/>
  <c r="L21" i="1"/>
  <c r="N21" i="1" s="1"/>
  <c r="M21" i="1"/>
  <c r="P21" i="1"/>
  <c r="G22" i="1"/>
  <c r="L22" i="1"/>
  <c r="P22" i="1"/>
  <c r="G23" i="1"/>
  <c r="L23" i="1"/>
  <c r="P23" i="1"/>
  <c r="G24" i="1"/>
  <c r="H24" i="1" s="1"/>
  <c r="I24" i="1"/>
  <c r="L24" i="1"/>
  <c r="P24" i="1"/>
  <c r="G25" i="1"/>
  <c r="I25" i="1" s="1"/>
  <c r="H25" i="1"/>
  <c r="L25" i="1"/>
  <c r="P25" i="1"/>
  <c r="G26" i="1"/>
  <c r="L26" i="1"/>
  <c r="P26" i="1"/>
  <c r="G27" i="1"/>
  <c r="H27" i="1" s="1"/>
  <c r="I27" i="1"/>
  <c r="J27" i="1" s="1"/>
  <c r="L27" i="1"/>
  <c r="M27" i="1" s="1"/>
  <c r="N27" i="1"/>
  <c r="O27" i="1"/>
  <c r="P27" i="1"/>
  <c r="G28" i="1"/>
  <c r="H28" i="1"/>
  <c r="I28" i="1"/>
  <c r="J28" i="1" s="1"/>
  <c r="L28" i="1"/>
  <c r="M28" i="1"/>
  <c r="N28" i="1"/>
  <c r="P28" i="1"/>
  <c r="G29" i="1"/>
  <c r="L29" i="1"/>
  <c r="P29" i="1"/>
  <c r="G30" i="1"/>
  <c r="L30" i="1"/>
  <c r="P30" i="1"/>
  <c r="G31" i="1"/>
  <c r="I31" i="1" s="1"/>
  <c r="H31" i="1"/>
  <c r="L31" i="1"/>
  <c r="P31" i="1"/>
  <c r="G32" i="1"/>
  <c r="L32" i="1"/>
  <c r="P32" i="1"/>
  <c r="G33" i="1"/>
  <c r="H33" i="1" s="1"/>
  <c r="I33" i="1"/>
  <c r="J33" i="1" s="1"/>
  <c r="L33" i="1"/>
  <c r="M33" i="1" s="1"/>
  <c r="P33" i="1"/>
  <c r="G34" i="1"/>
  <c r="L34" i="1"/>
  <c r="P34" i="1"/>
  <c r="G35" i="1"/>
  <c r="H35" i="1"/>
  <c r="I35" i="1"/>
  <c r="L35" i="1"/>
  <c r="M35" i="1"/>
  <c r="N35" i="1"/>
  <c r="P35" i="1"/>
  <c r="G36" i="1"/>
  <c r="L36" i="1"/>
  <c r="P36" i="1"/>
  <c r="G37" i="1"/>
  <c r="L37" i="1"/>
  <c r="N37" i="1"/>
  <c r="M37" i="1"/>
  <c r="P37" i="1"/>
  <c r="G38" i="1"/>
  <c r="H38" i="1"/>
  <c r="I38" i="1"/>
  <c r="L38" i="1"/>
  <c r="M38" i="1"/>
  <c r="N38" i="1"/>
  <c r="P38" i="1"/>
  <c r="G39" i="1"/>
  <c r="L39" i="1"/>
  <c r="M39" i="1"/>
  <c r="N39" i="1"/>
  <c r="O39" i="1" s="1"/>
  <c r="P39" i="1"/>
  <c r="G40" i="1"/>
  <c r="H40" i="1" s="1"/>
  <c r="L40" i="1"/>
  <c r="M40" i="1"/>
  <c r="N40" i="1"/>
  <c r="P40" i="1"/>
  <c r="G41" i="1"/>
  <c r="H41" i="1" s="1"/>
  <c r="I41" i="1"/>
  <c r="J41" i="1" s="1"/>
  <c r="L41" i="1"/>
  <c r="M41" i="1" s="1"/>
  <c r="P41" i="1"/>
  <c r="G42" i="1"/>
  <c r="L42" i="1"/>
  <c r="P42" i="1"/>
  <c r="G43" i="1"/>
  <c r="H43" i="1"/>
  <c r="I43" i="1"/>
  <c r="L43" i="1"/>
  <c r="M43" i="1"/>
  <c r="N43" i="1"/>
  <c r="P43" i="1"/>
  <c r="G44" i="1"/>
  <c r="I44" i="1" s="1"/>
  <c r="L44" i="1"/>
  <c r="P44" i="1"/>
  <c r="G45" i="1"/>
  <c r="L45" i="1"/>
  <c r="N45" i="1"/>
  <c r="M45" i="1"/>
  <c r="P45" i="1"/>
  <c r="G46" i="1"/>
  <c r="H46" i="1"/>
  <c r="I46" i="1"/>
  <c r="J46" i="1" s="1"/>
  <c r="L46" i="1"/>
  <c r="M46" i="1"/>
  <c r="N46" i="1"/>
  <c r="O46" i="1" s="1"/>
  <c r="P46" i="1"/>
  <c r="G47" i="1"/>
  <c r="H47" i="1"/>
  <c r="I47" i="1"/>
  <c r="L47" i="1"/>
  <c r="M47" i="1" s="1"/>
  <c r="N47" i="1"/>
  <c r="P47" i="1"/>
  <c r="G48" i="1"/>
  <c r="I48" i="1" s="1"/>
  <c r="H48" i="1"/>
  <c r="L48" i="1"/>
  <c r="M48" i="1"/>
  <c r="N48" i="1"/>
  <c r="O48" i="1"/>
  <c r="P48" i="1"/>
  <c r="G49" i="1"/>
  <c r="I49" i="1" s="1"/>
  <c r="J49" i="1" s="1"/>
  <c r="H49" i="1"/>
  <c r="L49" i="1"/>
  <c r="P49" i="1"/>
  <c r="G50" i="1"/>
  <c r="L50" i="1"/>
  <c r="P50" i="1"/>
  <c r="G51" i="1"/>
  <c r="H51" i="1"/>
  <c r="I51" i="1"/>
  <c r="J51" i="1" s="1"/>
  <c r="L51" i="1"/>
  <c r="M51" i="1"/>
  <c r="N51" i="1"/>
  <c r="O51" i="1" s="1"/>
  <c r="P51" i="1"/>
  <c r="G52" i="1"/>
  <c r="H52" i="1"/>
  <c r="I52" i="1"/>
  <c r="L52" i="1"/>
  <c r="P52" i="1"/>
  <c r="G53" i="1"/>
  <c r="L53" i="1"/>
  <c r="P53" i="1"/>
  <c r="G54" i="1"/>
  <c r="I54" i="1" s="1"/>
  <c r="H54" i="1"/>
  <c r="J54" i="1" s="1"/>
  <c r="L54" i="1"/>
  <c r="N54" i="1" s="1"/>
  <c r="P54" i="1"/>
  <c r="G55" i="1"/>
  <c r="H55" i="1" s="1"/>
  <c r="L55" i="1"/>
  <c r="P55" i="1"/>
  <c r="G56" i="1"/>
  <c r="L56" i="1"/>
  <c r="M56" i="1" s="1"/>
  <c r="N56" i="1"/>
  <c r="P56" i="1"/>
  <c r="G57" i="1"/>
  <c r="I57" i="1" s="1"/>
  <c r="J57" i="1" s="1"/>
  <c r="H57" i="1"/>
  <c r="L57" i="1"/>
  <c r="P57" i="1"/>
  <c r="G58" i="1"/>
  <c r="I58" i="1" s="1"/>
  <c r="H58" i="1"/>
  <c r="L58" i="1"/>
  <c r="P58" i="1"/>
  <c r="G59" i="1"/>
  <c r="H59" i="1"/>
  <c r="I59" i="1"/>
  <c r="J59" i="1" s="1"/>
  <c r="L59" i="1"/>
  <c r="M59" i="1"/>
  <c r="N59" i="1"/>
  <c r="O59" i="1" s="1"/>
  <c r="P59" i="1"/>
  <c r="G60" i="1"/>
  <c r="H60" i="1"/>
  <c r="I60" i="1"/>
  <c r="L60" i="1"/>
  <c r="P60" i="1"/>
  <c r="G61" i="1"/>
  <c r="L61" i="1"/>
  <c r="N61" i="1"/>
  <c r="M61" i="1"/>
  <c r="P61" i="1"/>
  <c r="G62" i="1"/>
  <c r="L62" i="1"/>
  <c r="M62" i="1" s="1"/>
  <c r="N62" i="1"/>
  <c r="O62" i="1" s="1"/>
  <c r="P62" i="1"/>
  <c r="G63" i="1"/>
  <c r="L63" i="1"/>
  <c r="P63" i="1"/>
  <c r="G64" i="1"/>
  <c r="I64" i="1" s="1"/>
  <c r="H64" i="1"/>
  <c r="L64" i="1"/>
  <c r="N64" i="1" s="1"/>
  <c r="M64" i="1"/>
  <c r="P64" i="1"/>
  <c r="G65" i="1"/>
  <c r="L65" i="1"/>
  <c r="M65" i="1" s="1"/>
  <c r="P65" i="1"/>
  <c r="G66" i="1"/>
  <c r="H66" i="1" s="1"/>
  <c r="L66" i="1"/>
  <c r="P66" i="1"/>
  <c r="G67" i="1"/>
  <c r="H67" i="1" s="1"/>
  <c r="L67" i="1"/>
  <c r="N67" i="1" s="1"/>
  <c r="M67" i="1"/>
  <c r="P67" i="1"/>
  <c r="G68" i="1"/>
  <c r="I68" i="1" s="1"/>
  <c r="L68" i="1"/>
  <c r="P68" i="1"/>
  <c r="G69" i="1"/>
  <c r="H69" i="1" s="1"/>
  <c r="L69" i="1"/>
  <c r="P69" i="1"/>
  <c r="G70" i="1"/>
  <c r="H70" i="1"/>
  <c r="I70" i="1"/>
  <c r="L70" i="1"/>
  <c r="M70" i="1"/>
  <c r="N70" i="1"/>
  <c r="P70" i="1"/>
  <c r="G71" i="1"/>
  <c r="I71" i="1"/>
  <c r="H71" i="1"/>
  <c r="L71" i="1"/>
  <c r="N71" i="1" s="1"/>
  <c r="M71" i="1"/>
  <c r="P71" i="1"/>
  <c r="G72" i="1"/>
  <c r="L72" i="1"/>
  <c r="P72" i="1"/>
  <c r="G73" i="1"/>
  <c r="L73" i="1"/>
  <c r="M73" i="1" s="1"/>
  <c r="N73" i="1"/>
  <c r="O73" i="1" s="1"/>
  <c r="P73" i="1"/>
  <c r="G74" i="1"/>
  <c r="H74" i="1" s="1"/>
  <c r="L74" i="1"/>
  <c r="M74" i="1" s="1"/>
  <c r="N74" i="1"/>
  <c r="P74" i="1"/>
  <c r="G75" i="1"/>
  <c r="L75" i="1"/>
  <c r="M75" i="1" s="1"/>
  <c r="P75" i="1"/>
  <c r="G76" i="1"/>
  <c r="L76" i="1"/>
  <c r="P76" i="1"/>
  <c r="G77" i="1"/>
  <c r="H77" i="1" s="1"/>
  <c r="I77" i="1"/>
  <c r="J77" i="1" s="1"/>
  <c r="L77" i="1"/>
  <c r="N77" i="1" s="1"/>
  <c r="P77" i="1"/>
  <c r="G78" i="1"/>
  <c r="L78" i="1"/>
  <c r="N78" i="1" s="1"/>
  <c r="P78" i="1"/>
  <c r="G79" i="1"/>
  <c r="I79" i="1"/>
  <c r="L79" i="1"/>
  <c r="N79" i="1"/>
  <c r="M79" i="1"/>
  <c r="P79" i="1"/>
  <c r="G80" i="1"/>
  <c r="L80" i="1"/>
  <c r="P80" i="1"/>
  <c r="G81" i="1"/>
  <c r="H81" i="1" s="1"/>
  <c r="L81" i="1"/>
  <c r="M81" i="1" s="1"/>
  <c r="O81" i="1"/>
  <c r="N81" i="1"/>
  <c r="P81" i="1"/>
  <c r="G82" i="1"/>
  <c r="H82" i="1"/>
  <c r="I82" i="1"/>
  <c r="J82" i="1"/>
  <c r="L82" i="1"/>
  <c r="M82" i="1"/>
  <c r="N82" i="1"/>
  <c r="P82" i="1"/>
  <c r="G83" i="1"/>
  <c r="I83" i="1"/>
  <c r="H83" i="1"/>
  <c r="L83" i="1"/>
  <c r="P83" i="1"/>
  <c r="G84" i="1"/>
  <c r="L84" i="1"/>
  <c r="P84" i="1"/>
  <c r="G85" i="1"/>
  <c r="I85" i="1" s="1"/>
  <c r="J85" i="1" s="1"/>
  <c r="H85" i="1"/>
  <c r="L85" i="1"/>
  <c r="M85" i="1"/>
  <c r="N85" i="1"/>
  <c r="O85" i="1" s="1"/>
  <c r="P85" i="1"/>
  <c r="G86" i="1"/>
  <c r="H86" i="1" s="1"/>
  <c r="I86" i="1"/>
  <c r="J86" i="1"/>
  <c r="L86" i="1"/>
  <c r="P86" i="1"/>
  <c r="G87" i="1"/>
  <c r="I87" i="1" s="1"/>
  <c r="L87" i="1"/>
  <c r="N87" i="1" s="1"/>
  <c r="P87" i="1"/>
  <c r="G88" i="1"/>
  <c r="L88" i="1"/>
  <c r="P88" i="1"/>
  <c r="G89" i="1"/>
  <c r="H89" i="1"/>
  <c r="J89" i="1" s="1"/>
  <c r="I89" i="1"/>
  <c r="L89" i="1"/>
  <c r="M89" i="1"/>
  <c r="N89" i="1"/>
  <c r="O89" i="1" s="1"/>
  <c r="P89" i="1"/>
  <c r="G90" i="1"/>
  <c r="L90" i="1"/>
  <c r="N90" i="1" s="1"/>
  <c r="P90" i="1"/>
  <c r="G91" i="1"/>
  <c r="H91" i="1" s="1"/>
  <c r="I91" i="1"/>
  <c r="L91" i="1"/>
  <c r="N91" i="1"/>
  <c r="M91" i="1"/>
  <c r="P91" i="1"/>
  <c r="G92" i="1"/>
  <c r="L92" i="1"/>
  <c r="P92" i="1"/>
  <c r="G93" i="1"/>
  <c r="H93" i="1" s="1"/>
  <c r="I93" i="1"/>
  <c r="J93" i="1"/>
  <c r="L93" i="1"/>
  <c r="M93" i="1" s="1"/>
  <c r="N93" i="1"/>
  <c r="O93" i="1" s="1"/>
  <c r="P93" i="1"/>
  <c r="G94" i="1"/>
  <c r="H94" i="1"/>
  <c r="I94" i="1"/>
  <c r="J94" i="1" s="1"/>
  <c r="L94" i="1"/>
  <c r="M94" i="1"/>
  <c r="N94" i="1"/>
  <c r="P94" i="1"/>
  <c r="G95" i="1"/>
  <c r="I95" i="1"/>
  <c r="L95" i="1"/>
  <c r="M95" i="1" s="1"/>
  <c r="P95" i="1"/>
  <c r="G96" i="1"/>
  <c r="L96" i="1"/>
  <c r="P96" i="1"/>
  <c r="G97" i="1"/>
  <c r="L97" i="1"/>
  <c r="N97" i="1" s="1"/>
  <c r="P97" i="1"/>
  <c r="G98" i="1"/>
  <c r="I98" i="1" s="1"/>
  <c r="H98" i="1"/>
  <c r="L98" i="1"/>
  <c r="N98" i="1" s="1"/>
  <c r="M98" i="1"/>
  <c r="P98" i="1"/>
  <c r="G99" i="1"/>
  <c r="H99" i="1" s="1"/>
  <c r="I99" i="1"/>
  <c r="L99" i="1"/>
  <c r="P99" i="1"/>
  <c r="G100" i="1"/>
  <c r="L100" i="1"/>
  <c r="P100" i="1"/>
  <c r="G101" i="1"/>
  <c r="H101" i="1"/>
  <c r="I101" i="1"/>
  <c r="J101" i="1" s="1"/>
  <c r="L101" i="1"/>
  <c r="M101" i="1"/>
  <c r="O101" i="1" s="1"/>
  <c r="N101" i="1"/>
  <c r="P101" i="1"/>
  <c r="G102" i="1"/>
  <c r="I102" i="1" s="1"/>
  <c r="L102" i="1"/>
  <c r="P102" i="1"/>
  <c r="G103" i="1"/>
  <c r="L103" i="1"/>
  <c r="P103" i="1"/>
  <c r="G104" i="1"/>
  <c r="L104" i="1"/>
  <c r="N104" i="1" s="1"/>
  <c r="P104" i="1"/>
  <c r="G105" i="1"/>
  <c r="L105" i="1"/>
  <c r="M105" i="1" s="1"/>
  <c r="N105" i="1"/>
  <c r="O105" i="1" s="1"/>
  <c r="P105" i="1"/>
  <c r="G106" i="1"/>
  <c r="L106" i="1"/>
  <c r="M106" i="1" s="1"/>
  <c r="N106" i="1"/>
  <c r="O106" i="1" s="1"/>
  <c r="P106" i="1"/>
  <c r="G107" i="1"/>
  <c r="I107" i="1"/>
  <c r="L107" i="1"/>
  <c r="N107" i="1" s="1"/>
  <c r="M107" i="1"/>
  <c r="P107" i="1"/>
  <c r="G108" i="1"/>
  <c r="L108" i="1"/>
  <c r="M108" i="1" s="1"/>
  <c r="N108" i="1"/>
  <c r="O108" i="1" s="1"/>
  <c r="P108" i="1"/>
  <c r="G109" i="1"/>
  <c r="H109" i="1" s="1"/>
  <c r="I109" i="1"/>
  <c r="J109" i="1" s="1"/>
  <c r="L109" i="1"/>
  <c r="P109" i="1"/>
  <c r="G110" i="1"/>
  <c r="L110" i="1"/>
  <c r="P110" i="1"/>
  <c r="G111" i="1"/>
  <c r="H111" i="1"/>
  <c r="J111" i="1" s="1"/>
  <c r="I111" i="1"/>
  <c r="L111" i="1"/>
  <c r="M111" i="1"/>
  <c r="O111" i="1" s="1"/>
  <c r="N111" i="1"/>
  <c r="P111" i="1"/>
  <c r="G112" i="1"/>
  <c r="L112" i="1"/>
  <c r="M112" i="1"/>
  <c r="N112" i="1"/>
  <c r="P112" i="1"/>
  <c r="G113" i="1"/>
  <c r="L113" i="1"/>
  <c r="P113" i="1"/>
  <c r="G114" i="1"/>
  <c r="L114" i="1"/>
  <c r="P114" i="1"/>
  <c r="G115" i="1"/>
  <c r="H115" i="1" s="1"/>
  <c r="I115" i="1"/>
  <c r="L115" i="1"/>
  <c r="N115" i="1" s="1"/>
  <c r="O115" i="1" s="1"/>
  <c r="M115" i="1"/>
  <c r="P115" i="1"/>
  <c r="G116" i="1"/>
  <c r="I116" i="1" s="1"/>
  <c r="H116" i="1"/>
  <c r="L116" i="1"/>
  <c r="M116" i="1"/>
  <c r="N116" i="1"/>
  <c r="P116" i="1"/>
  <c r="G117" i="1"/>
  <c r="H117" i="1" s="1"/>
  <c r="I117" i="1"/>
  <c r="L117" i="1"/>
  <c r="P117" i="1"/>
  <c r="G118" i="1"/>
  <c r="L118" i="1"/>
  <c r="P118" i="1"/>
  <c r="G119" i="1"/>
  <c r="I119" i="1" s="1"/>
  <c r="L119" i="1"/>
  <c r="N119" i="1" s="1"/>
  <c r="O119" i="1" s="1"/>
  <c r="M119" i="1"/>
  <c r="P119" i="1"/>
  <c r="G120" i="1"/>
  <c r="H120" i="1" s="1"/>
  <c r="I120" i="1"/>
  <c r="J120" i="1" s="1"/>
  <c r="L120" i="1"/>
  <c r="P120" i="1"/>
  <c r="G121" i="1"/>
  <c r="L121" i="1"/>
  <c r="N121" i="1"/>
  <c r="M121" i="1"/>
  <c r="P121" i="1"/>
  <c r="G122" i="1"/>
  <c r="L122" i="1"/>
  <c r="P122" i="1"/>
  <c r="G123" i="1"/>
  <c r="H123" i="1" s="1"/>
  <c r="I123" i="1"/>
  <c r="J123" i="1" s="1"/>
  <c r="L123" i="1"/>
  <c r="M123" i="1" s="1"/>
  <c r="P123" i="1"/>
  <c r="G124" i="1"/>
  <c r="H124" i="1"/>
  <c r="I124" i="1"/>
  <c r="L124" i="1"/>
  <c r="M124" i="1" s="1"/>
  <c r="N124" i="1"/>
  <c r="O124" i="1" s="1"/>
  <c r="P124" i="1"/>
  <c r="G125" i="1"/>
  <c r="I125" i="1"/>
  <c r="H125" i="1"/>
  <c r="L125" i="1"/>
  <c r="P125" i="1"/>
  <c r="G126" i="1"/>
  <c r="L126" i="1"/>
  <c r="P126" i="1"/>
  <c r="G127" i="1"/>
  <c r="H127" i="1"/>
  <c r="I127" i="1"/>
  <c r="J127" i="1"/>
  <c r="L127" i="1"/>
  <c r="M127" i="1"/>
  <c r="N127" i="1"/>
  <c r="O127" i="1"/>
  <c r="P127" i="1"/>
  <c r="G128" i="1"/>
  <c r="H128" i="1" s="1"/>
  <c r="I128" i="1"/>
  <c r="J128" i="1" s="1"/>
  <c r="L128" i="1"/>
  <c r="N128" i="1" s="1"/>
  <c r="M128" i="1"/>
  <c r="P128" i="1"/>
  <c r="G129" i="1"/>
  <c r="L129" i="1"/>
  <c r="M129" i="1" s="1"/>
  <c r="P129" i="1"/>
  <c r="G130" i="1"/>
  <c r="L130" i="1"/>
  <c r="P130" i="1"/>
  <c r="G131" i="1"/>
  <c r="L131" i="1"/>
  <c r="M131" i="1"/>
  <c r="N131" i="1"/>
  <c r="P131" i="1"/>
  <c r="G132" i="1"/>
  <c r="I132" i="1" s="1"/>
  <c r="H132" i="1"/>
  <c r="L132" i="1"/>
  <c r="N132" i="1" s="1"/>
  <c r="O132" i="1" s="1"/>
  <c r="M132" i="1"/>
  <c r="P132" i="1"/>
  <c r="G133" i="1"/>
  <c r="H133" i="1" s="1"/>
  <c r="I133" i="1"/>
  <c r="L133" i="1"/>
  <c r="P133" i="1"/>
  <c r="G134" i="1"/>
  <c r="L134" i="1"/>
  <c r="M134" i="1"/>
  <c r="P134" i="1"/>
  <c r="G135" i="1"/>
  <c r="H135" i="1" s="1"/>
  <c r="I135" i="1"/>
  <c r="J135" i="1" s="1"/>
  <c r="L135" i="1"/>
  <c r="P135" i="1"/>
  <c r="G136" i="1"/>
  <c r="L136" i="1"/>
  <c r="P136" i="1"/>
  <c r="G137" i="1"/>
  <c r="I137" i="1" s="1"/>
  <c r="L137" i="1"/>
  <c r="P137" i="1"/>
  <c r="G138" i="1"/>
  <c r="L138" i="1"/>
  <c r="N138" i="1" s="1"/>
  <c r="M138" i="1"/>
  <c r="O138" i="1"/>
  <c r="P138" i="1"/>
  <c r="G139" i="1"/>
  <c r="H139" i="1" s="1"/>
  <c r="I139" i="1"/>
  <c r="J139" i="1" s="1"/>
  <c r="L139" i="1"/>
  <c r="M139" i="1" s="1"/>
  <c r="N139" i="1"/>
  <c r="O139" i="1" s="1"/>
  <c r="P139" i="1"/>
  <c r="G140" i="1"/>
  <c r="L140" i="1"/>
  <c r="P140" i="1"/>
  <c r="G141" i="1"/>
  <c r="L141" i="1"/>
  <c r="P141" i="1"/>
  <c r="G142" i="1"/>
  <c r="I142" i="1" s="1"/>
  <c r="J142" i="1" s="1"/>
  <c r="H142" i="1"/>
  <c r="L142" i="1"/>
  <c r="M142" i="1"/>
  <c r="P142" i="1"/>
  <c r="G143" i="1"/>
  <c r="L143" i="1"/>
  <c r="P143" i="1"/>
  <c r="G144" i="1"/>
  <c r="I144" i="1" s="1"/>
  <c r="H144" i="1"/>
  <c r="J144" i="1"/>
  <c r="L144" i="1"/>
  <c r="N144" i="1" s="1"/>
  <c r="M144" i="1"/>
  <c r="P144" i="1"/>
  <c r="G145" i="1"/>
  <c r="I145" i="1"/>
  <c r="L145" i="1"/>
  <c r="P145" i="1"/>
  <c r="G146" i="1"/>
  <c r="L146" i="1"/>
  <c r="M146" i="1" s="1"/>
  <c r="N146" i="1"/>
  <c r="P146" i="1"/>
  <c r="G147" i="1"/>
  <c r="H147" i="1"/>
  <c r="I147" i="1"/>
  <c r="L147" i="1"/>
  <c r="M147" i="1" s="1"/>
  <c r="N147" i="1"/>
  <c r="P147" i="1"/>
  <c r="G148" i="1"/>
  <c r="L148" i="1"/>
  <c r="P148" i="1"/>
  <c r="G149" i="1"/>
  <c r="L149" i="1"/>
  <c r="P149" i="1"/>
  <c r="G150" i="1"/>
  <c r="I150" i="1" s="1"/>
  <c r="J150" i="1" s="1"/>
  <c r="H150" i="1"/>
  <c r="L150" i="1"/>
  <c r="M150" i="1"/>
  <c r="P150" i="1"/>
  <c r="G151" i="1"/>
  <c r="L151" i="1"/>
  <c r="P151" i="1"/>
  <c r="G152" i="1"/>
  <c r="I152" i="1" s="1"/>
  <c r="J152" i="1" s="1"/>
  <c r="H152" i="1"/>
  <c r="L152" i="1"/>
  <c r="N152" i="1" s="1"/>
  <c r="M152" i="1"/>
  <c r="P152" i="1"/>
  <c r="G153" i="1"/>
  <c r="I153" i="1"/>
  <c r="L153" i="1"/>
  <c r="P153" i="1"/>
  <c r="G154" i="1"/>
  <c r="L154" i="1"/>
  <c r="M154" i="1" s="1"/>
  <c r="N154" i="1"/>
  <c r="O154" i="1" s="1"/>
  <c r="P154" i="1"/>
  <c r="G155" i="1"/>
  <c r="H155" i="1"/>
  <c r="I155" i="1"/>
  <c r="L155" i="1"/>
  <c r="M155" i="1" s="1"/>
  <c r="N155" i="1"/>
  <c r="O155" i="1" s="1"/>
  <c r="P155" i="1"/>
  <c r="G156" i="1"/>
  <c r="L156" i="1"/>
  <c r="P156" i="1"/>
  <c r="G157" i="1"/>
  <c r="L157" i="1"/>
  <c r="P157" i="1"/>
  <c r="G158" i="1"/>
  <c r="I158" i="1" s="1"/>
  <c r="H158" i="1"/>
  <c r="J158" i="1"/>
  <c r="L158" i="1"/>
  <c r="M158" i="1"/>
  <c r="P158" i="1"/>
  <c r="G159" i="1"/>
  <c r="L159" i="1"/>
  <c r="P159" i="1"/>
  <c r="G160" i="1"/>
  <c r="I160" i="1" s="1"/>
  <c r="J160" i="1" s="1"/>
  <c r="H160" i="1"/>
  <c r="L160" i="1"/>
  <c r="N160" i="1" s="1"/>
  <c r="M160" i="1"/>
  <c r="P160" i="1"/>
  <c r="G161" i="1"/>
  <c r="I161" i="1"/>
  <c r="L161" i="1"/>
  <c r="P161" i="1"/>
  <c r="G162" i="1"/>
  <c r="L162" i="1"/>
  <c r="M162" i="1" s="1"/>
  <c r="N162" i="1"/>
  <c r="P162" i="1"/>
  <c r="G163" i="1"/>
  <c r="H163" i="1"/>
  <c r="I163" i="1"/>
  <c r="L163" i="1"/>
  <c r="M163" i="1" s="1"/>
  <c r="N163" i="1"/>
  <c r="P163" i="1"/>
  <c r="G164" i="1"/>
  <c r="L164" i="1"/>
  <c r="P164" i="1"/>
  <c r="G165" i="1"/>
  <c r="L165" i="1"/>
  <c r="P165" i="1"/>
  <c r="G166" i="1"/>
  <c r="H166" i="1"/>
  <c r="I166" i="1"/>
  <c r="J166" i="1"/>
  <c r="L166" i="1"/>
  <c r="M166" i="1"/>
  <c r="P166" i="1"/>
  <c r="G167" i="1"/>
  <c r="L167" i="1"/>
  <c r="P167" i="1"/>
  <c r="G168" i="1"/>
  <c r="H168" i="1"/>
  <c r="I168" i="1"/>
  <c r="J168" i="1"/>
  <c r="L168" i="1"/>
  <c r="M168" i="1"/>
  <c r="N168" i="1"/>
  <c r="P168" i="1"/>
  <c r="G169" i="1"/>
  <c r="I169" i="1"/>
  <c r="L169" i="1"/>
  <c r="P169" i="1"/>
  <c r="G170" i="1"/>
  <c r="L170" i="1"/>
  <c r="P170" i="1"/>
  <c r="G171" i="1"/>
  <c r="I171" i="1" s="1"/>
  <c r="H171" i="1"/>
  <c r="L171" i="1"/>
  <c r="M171" i="1" s="1"/>
  <c r="N171" i="1"/>
  <c r="O171" i="1" s="1"/>
  <c r="P171" i="1"/>
  <c r="G172" i="1"/>
  <c r="L172" i="1"/>
  <c r="N172" i="1" s="1"/>
  <c r="M172" i="1"/>
  <c r="P172" i="1"/>
  <c r="G173" i="1"/>
  <c r="L173" i="1"/>
  <c r="N173" i="1" s="1"/>
  <c r="P173" i="1"/>
  <c r="G174" i="1"/>
  <c r="H174" i="1"/>
  <c r="I174" i="1"/>
  <c r="J174" i="1"/>
  <c r="L174" i="1"/>
  <c r="M174" i="1"/>
  <c r="P174" i="1"/>
  <c r="G175" i="1"/>
  <c r="L175" i="1"/>
  <c r="M175" i="1" s="1"/>
  <c r="P175" i="1"/>
  <c r="G176" i="1"/>
  <c r="H176" i="1"/>
  <c r="I176" i="1"/>
  <c r="J176" i="1"/>
  <c r="L176" i="1"/>
  <c r="M176" i="1"/>
  <c r="N176" i="1"/>
  <c r="P176" i="1"/>
  <c r="G177" i="1"/>
  <c r="I177" i="1"/>
  <c r="L177" i="1"/>
  <c r="P177" i="1"/>
  <c r="G178" i="1"/>
  <c r="L178" i="1"/>
  <c r="M178" i="1" s="1"/>
  <c r="P178" i="1"/>
  <c r="G179" i="1"/>
  <c r="I179" i="1" s="1"/>
  <c r="H179" i="1"/>
  <c r="L179" i="1"/>
  <c r="M179" i="1" s="1"/>
  <c r="N179" i="1"/>
  <c r="O179" i="1" s="1"/>
  <c r="P179" i="1"/>
  <c r="G180" i="1"/>
  <c r="L180" i="1"/>
  <c r="N180" i="1" s="1"/>
  <c r="M180" i="1"/>
  <c r="P180" i="1"/>
  <c r="G181" i="1"/>
  <c r="I181" i="1" s="1"/>
  <c r="H181" i="1"/>
  <c r="L181" i="1"/>
  <c r="N181" i="1" s="1"/>
  <c r="M181" i="1"/>
  <c r="O181" i="1" s="1"/>
  <c r="P181" i="1"/>
  <c r="G182" i="1"/>
  <c r="H182" i="1"/>
  <c r="I182" i="1"/>
  <c r="J182" i="1"/>
  <c r="L182" i="1"/>
  <c r="M182" i="1"/>
  <c r="P182" i="1"/>
  <c r="G183" i="1"/>
  <c r="L183" i="1"/>
  <c r="M183" i="1" s="1"/>
  <c r="N183" i="1"/>
  <c r="O183" i="1" s="1"/>
  <c r="P183" i="1"/>
  <c r="G184" i="1"/>
  <c r="H184" i="1"/>
  <c r="J184" i="1" s="1"/>
  <c r="I184" i="1"/>
  <c r="L184" i="1"/>
  <c r="M184" i="1"/>
  <c r="N184" i="1"/>
  <c r="P184" i="1"/>
  <c r="G185" i="1"/>
  <c r="I185" i="1"/>
  <c r="L185" i="1"/>
  <c r="P185" i="1"/>
  <c r="G186" i="1"/>
  <c r="L186" i="1"/>
  <c r="P186" i="1"/>
  <c r="G187" i="1"/>
  <c r="L187" i="1"/>
  <c r="M187" i="1" s="1"/>
  <c r="N187" i="1"/>
  <c r="P187" i="1"/>
  <c r="G188" i="1"/>
  <c r="L188" i="1"/>
  <c r="N188" i="1" s="1"/>
  <c r="M188" i="1"/>
  <c r="P188" i="1"/>
  <c r="G189" i="1"/>
  <c r="H189" i="1" s="1"/>
  <c r="L189" i="1"/>
  <c r="N189" i="1" s="1"/>
  <c r="M189" i="1"/>
  <c r="P189" i="1"/>
  <c r="G190" i="1"/>
  <c r="I190" i="1" s="1"/>
  <c r="J190" i="1" s="1"/>
  <c r="H190" i="1"/>
  <c r="L190" i="1"/>
  <c r="M190" i="1"/>
  <c r="P190" i="1"/>
  <c r="G191" i="1"/>
  <c r="I191" i="1" s="1"/>
  <c r="L191" i="1"/>
  <c r="M191" i="1" s="1"/>
  <c r="N191" i="1"/>
  <c r="O191" i="1" s="1"/>
  <c r="P191" i="1"/>
  <c r="G192" i="1"/>
  <c r="I192" i="1" s="1"/>
  <c r="H192" i="1"/>
  <c r="L192" i="1"/>
  <c r="N192" i="1" s="1"/>
  <c r="O192" i="1" s="1"/>
  <c r="M192" i="1"/>
  <c r="P192" i="1"/>
  <c r="G193" i="1"/>
  <c r="L193" i="1"/>
  <c r="M193" i="1" s="1"/>
  <c r="N193" i="1"/>
  <c r="P193" i="1"/>
  <c r="G194" i="1"/>
  <c r="L194" i="1"/>
  <c r="P194" i="1"/>
  <c r="G195" i="1"/>
  <c r="H195" i="1" s="1"/>
  <c r="I195" i="1"/>
  <c r="J195" i="1" s="1"/>
  <c r="L195" i="1"/>
  <c r="N195" i="1" s="1"/>
  <c r="P195" i="1"/>
  <c r="G196" i="1"/>
  <c r="I196" i="1" s="1"/>
  <c r="H196" i="1"/>
  <c r="L196" i="1"/>
  <c r="N196" i="1" s="1"/>
  <c r="O196" i="1" s="1"/>
  <c r="M196" i="1"/>
  <c r="P196" i="1"/>
  <c r="G197" i="1"/>
  <c r="L197" i="1"/>
  <c r="M197" i="1" s="1"/>
  <c r="N197" i="1"/>
  <c r="P197" i="1"/>
  <c r="G198" i="1"/>
  <c r="L198" i="1"/>
  <c r="P198" i="1"/>
  <c r="G199" i="1"/>
  <c r="I199" i="1" s="1"/>
  <c r="L199" i="1"/>
  <c r="M199" i="1" s="1"/>
  <c r="N199" i="1"/>
  <c r="P199" i="1"/>
  <c r="G200" i="1"/>
  <c r="I200" i="1" s="1"/>
  <c r="J200" i="1" s="1"/>
  <c r="H200" i="1"/>
  <c r="L200" i="1"/>
  <c r="N200" i="1" s="1"/>
  <c r="M200" i="1"/>
  <c r="P200" i="1"/>
  <c r="G201" i="1"/>
  <c r="L201" i="1"/>
  <c r="M201" i="1" s="1"/>
  <c r="N201" i="1"/>
  <c r="P201" i="1"/>
  <c r="G202" i="1"/>
  <c r="L202" i="1"/>
  <c r="P202" i="1"/>
  <c r="G203" i="1"/>
  <c r="H203" i="1" s="1"/>
  <c r="I203" i="1"/>
  <c r="L203" i="1"/>
  <c r="N203" i="1" s="1"/>
  <c r="P203" i="1"/>
  <c r="G204" i="1"/>
  <c r="I204" i="1" s="1"/>
  <c r="J204" i="1" s="1"/>
  <c r="H204" i="1"/>
  <c r="L204" i="1"/>
  <c r="N204" i="1" s="1"/>
  <c r="M204" i="1"/>
  <c r="P204" i="1"/>
  <c r="G205" i="1"/>
  <c r="L205" i="1"/>
  <c r="M205" i="1" s="1"/>
  <c r="N205" i="1"/>
  <c r="P205" i="1"/>
  <c r="G206" i="1"/>
  <c r="L206" i="1"/>
  <c r="P206" i="1"/>
  <c r="G207" i="1"/>
  <c r="I207" i="1" s="1"/>
  <c r="L207" i="1"/>
  <c r="M207" i="1" s="1"/>
  <c r="N207" i="1"/>
  <c r="O207" i="1" s="1"/>
  <c r="P207" i="1"/>
  <c r="G208" i="1"/>
  <c r="I208" i="1" s="1"/>
  <c r="H208" i="1"/>
  <c r="L208" i="1"/>
  <c r="N208" i="1" s="1"/>
  <c r="O208" i="1" s="1"/>
  <c r="M208" i="1"/>
  <c r="P208" i="1"/>
  <c r="G209" i="1"/>
  <c r="L209" i="1"/>
  <c r="M209" i="1" s="1"/>
  <c r="N209" i="1"/>
  <c r="P209" i="1"/>
  <c r="G210" i="1"/>
  <c r="L210" i="1"/>
  <c r="P210" i="1"/>
  <c r="G211" i="1"/>
  <c r="H211" i="1" s="1"/>
  <c r="I211" i="1"/>
  <c r="J211" i="1" s="1"/>
  <c r="L211" i="1"/>
  <c r="N211" i="1" s="1"/>
  <c r="P211" i="1"/>
  <c r="G212" i="1"/>
  <c r="I212" i="1" s="1"/>
  <c r="H212" i="1"/>
  <c r="L212" i="1"/>
  <c r="N212" i="1" s="1"/>
  <c r="O212" i="1" s="1"/>
  <c r="M212" i="1"/>
  <c r="P212" i="1"/>
  <c r="G213" i="1"/>
  <c r="L213" i="1"/>
  <c r="M213" i="1" s="1"/>
  <c r="N213" i="1"/>
  <c r="P213" i="1"/>
  <c r="G214" i="1"/>
  <c r="L214" i="1"/>
  <c r="P214" i="1"/>
  <c r="G215" i="1"/>
  <c r="I215" i="1" s="1"/>
  <c r="L215" i="1"/>
  <c r="M215" i="1" s="1"/>
  <c r="N215" i="1"/>
  <c r="P215" i="1"/>
  <c r="G216" i="1"/>
  <c r="I216" i="1" s="1"/>
  <c r="J216" i="1" s="1"/>
  <c r="H216" i="1"/>
  <c r="L216" i="1"/>
  <c r="N216" i="1" s="1"/>
  <c r="M216" i="1"/>
  <c r="P216" i="1"/>
  <c r="G217" i="1"/>
  <c r="L217" i="1"/>
  <c r="M217" i="1" s="1"/>
  <c r="N217" i="1"/>
  <c r="P217" i="1"/>
  <c r="G218" i="1"/>
  <c r="L218" i="1"/>
  <c r="P218" i="1"/>
  <c r="G219" i="1"/>
  <c r="H219" i="1" s="1"/>
  <c r="I219" i="1"/>
  <c r="L219" i="1"/>
  <c r="M219" i="1" s="1"/>
  <c r="N219" i="1"/>
  <c r="O219" i="1" s="1"/>
  <c r="P219" i="1"/>
  <c r="G220" i="1"/>
  <c r="I220" i="1" s="1"/>
  <c r="H220" i="1"/>
  <c r="L220" i="1"/>
  <c r="M220" i="1" s="1"/>
  <c r="N220" i="1"/>
  <c r="O220" i="1" s="1"/>
  <c r="P220" i="1"/>
  <c r="G221" i="1"/>
  <c r="L221" i="1"/>
  <c r="N221" i="1" s="1"/>
  <c r="P221" i="1"/>
  <c r="G222" i="1"/>
  <c r="L222" i="1"/>
  <c r="P222" i="1"/>
  <c r="G223" i="1"/>
  <c r="H223" i="1" s="1"/>
  <c r="I223" i="1"/>
  <c r="L223" i="1"/>
  <c r="M223" i="1" s="1"/>
  <c r="N223" i="1"/>
  <c r="O223" i="1" s="1"/>
  <c r="P223" i="1"/>
  <c r="G224" i="1"/>
  <c r="I224" i="1" s="1"/>
  <c r="H224" i="1"/>
  <c r="L224" i="1"/>
  <c r="M224" i="1" s="1"/>
  <c r="N224" i="1"/>
  <c r="O224" i="1" s="1"/>
  <c r="P224" i="1"/>
  <c r="G225" i="1"/>
  <c r="L225" i="1"/>
  <c r="N225" i="1" s="1"/>
  <c r="P225" i="1"/>
  <c r="G226" i="1"/>
  <c r="L226" i="1"/>
  <c r="P226" i="1"/>
  <c r="G227" i="1"/>
  <c r="H227" i="1" s="1"/>
  <c r="I227" i="1"/>
  <c r="L227" i="1"/>
  <c r="M227" i="1" s="1"/>
  <c r="N227" i="1"/>
  <c r="O227" i="1" s="1"/>
  <c r="P227" i="1"/>
  <c r="G228" i="1"/>
  <c r="I228" i="1" s="1"/>
  <c r="H228" i="1"/>
  <c r="L228" i="1"/>
  <c r="M228" i="1" s="1"/>
  <c r="N228" i="1"/>
  <c r="O228" i="1" s="1"/>
  <c r="P228" i="1"/>
  <c r="G229" i="1"/>
  <c r="L229" i="1"/>
  <c r="N229" i="1" s="1"/>
  <c r="P229" i="1"/>
  <c r="G230" i="1"/>
  <c r="L230" i="1"/>
  <c r="P230" i="1"/>
  <c r="G231" i="1"/>
  <c r="H231" i="1" s="1"/>
  <c r="I231" i="1"/>
  <c r="L231" i="1"/>
  <c r="M231" i="1" s="1"/>
  <c r="N231" i="1"/>
  <c r="O231" i="1" s="1"/>
  <c r="P231" i="1"/>
  <c r="G232" i="1"/>
  <c r="I232" i="1" s="1"/>
  <c r="H232" i="1"/>
  <c r="L232" i="1"/>
  <c r="M232" i="1" s="1"/>
  <c r="N232" i="1"/>
  <c r="O232" i="1" s="1"/>
  <c r="P232" i="1"/>
  <c r="G233" i="1"/>
  <c r="L233" i="1"/>
  <c r="N233" i="1" s="1"/>
  <c r="P233" i="1"/>
  <c r="G234" i="1"/>
  <c r="L234" i="1"/>
  <c r="P234" i="1"/>
  <c r="G235" i="1"/>
  <c r="L235" i="1"/>
  <c r="M235" i="1" s="1"/>
  <c r="N235" i="1"/>
  <c r="O235" i="1" s="1"/>
  <c r="P235" i="1"/>
  <c r="G236" i="1"/>
  <c r="I236" i="1" s="1"/>
  <c r="H236" i="1"/>
  <c r="L236" i="1"/>
  <c r="M236" i="1" s="1"/>
  <c r="N236" i="1"/>
  <c r="O236" i="1" s="1"/>
  <c r="P236" i="1"/>
  <c r="G237" i="1"/>
  <c r="L237" i="1"/>
  <c r="P237" i="1"/>
  <c r="G238" i="1"/>
  <c r="L238" i="1"/>
  <c r="P238" i="1"/>
  <c r="G239" i="1"/>
  <c r="H239" i="1"/>
  <c r="I239" i="1"/>
  <c r="L239" i="1"/>
  <c r="M239" i="1"/>
  <c r="O239" i="1" s="1"/>
  <c r="N239" i="1"/>
  <c r="P239" i="1"/>
  <c r="G240" i="1"/>
  <c r="L240" i="1"/>
  <c r="M240" i="1"/>
  <c r="O240" i="1" s="1"/>
  <c r="N240" i="1"/>
  <c r="P240" i="1"/>
  <c r="G241" i="1"/>
  <c r="L241" i="1"/>
  <c r="P241" i="1"/>
  <c r="G242" i="1"/>
  <c r="L242" i="1"/>
  <c r="P242" i="1"/>
  <c r="G243" i="1"/>
  <c r="L243" i="1"/>
  <c r="M243" i="1" s="1"/>
  <c r="N243" i="1"/>
  <c r="O243" i="1" s="1"/>
  <c r="P243" i="1"/>
  <c r="G244" i="1"/>
  <c r="H244" i="1"/>
  <c r="I244" i="1"/>
  <c r="L244" i="1"/>
  <c r="M244" i="1" s="1"/>
  <c r="P244" i="1"/>
  <c r="G245" i="1"/>
  <c r="L245" i="1"/>
  <c r="P245" i="1"/>
  <c r="G246" i="1"/>
  <c r="L246" i="1"/>
  <c r="P246" i="1"/>
  <c r="G247" i="1"/>
  <c r="I247" i="1" s="1"/>
  <c r="H247" i="1"/>
  <c r="J247" i="1"/>
  <c r="L247" i="1"/>
  <c r="N247" i="1" s="1"/>
  <c r="M247" i="1"/>
  <c r="O247" i="1"/>
  <c r="P247" i="1"/>
  <c r="G248" i="1"/>
  <c r="H248" i="1" s="1"/>
  <c r="L248" i="1"/>
  <c r="N248" i="1" s="1"/>
  <c r="O248" i="1" s="1"/>
  <c r="M248" i="1"/>
  <c r="P248" i="1"/>
  <c r="G249" i="1"/>
  <c r="L249" i="1"/>
  <c r="P249" i="1"/>
  <c r="G250" i="1"/>
  <c r="I250" i="1" s="1"/>
  <c r="H250" i="1"/>
  <c r="J250" i="1"/>
  <c r="L250" i="1"/>
  <c r="P250" i="1"/>
  <c r="G251" i="1"/>
  <c r="H251" i="1"/>
  <c r="J251" i="1" s="1"/>
  <c r="I251" i="1"/>
  <c r="L251" i="1"/>
  <c r="M251" i="1"/>
  <c r="O251" i="1" s="1"/>
  <c r="N251" i="1"/>
  <c r="P251" i="1"/>
  <c r="G252" i="1"/>
  <c r="L252" i="1"/>
  <c r="M252" i="1" s="1"/>
  <c r="N252" i="1"/>
  <c r="O252" i="1" s="1"/>
  <c r="P252" i="1"/>
  <c r="G253" i="1"/>
  <c r="I253" i="1" s="1"/>
  <c r="H253" i="1"/>
  <c r="J253" i="1"/>
  <c r="L253" i="1"/>
  <c r="M253" i="1"/>
  <c r="P253" i="1"/>
  <c r="G254" i="1"/>
  <c r="L254" i="1"/>
  <c r="N254" i="1" s="1"/>
  <c r="P254" i="1"/>
  <c r="G255" i="1"/>
  <c r="I255" i="1" s="1"/>
  <c r="J255" i="1" s="1"/>
  <c r="H255" i="1"/>
  <c r="L255" i="1"/>
  <c r="M255" i="1"/>
  <c r="P255" i="1"/>
  <c r="G256" i="1"/>
  <c r="L256" i="1"/>
  <c r="P256" i="1"/>
  <c r="G257" i="1"/>
  <c r="H257" i="1"/>
  <c r="L257" i="1"/>
  <c r="M257" i="1"/>
  <c r="N257" i="1"/>
  <c r="O257" i="1"/>
  <c r="P257" i="1"/>
  <c r="G258" i="1"/>
  <c r="I258" i="1" s="1"/>
  <c r="H258" i="1"/>
  <c r="L258" i="1"/>
  <c r="P258" i="1"/>
  <c r="G259" i="1"/>
  <c r="H259" i="1"/>
  <c r="L259" i="1"/>
  <c r="M259" i="1"/>
  <c r="N259" i="1"/>
  <c r="O259" i="1"/>
  <c r="P259" i="1"/>
  <c r="G260" i="1"/>
  <c r="H260" i="1" s="1"/>
  <c r="I260" i="1"/>
  <c r="J260" i="1" s="1"/>
  <c r="L260" i="1"/>
  <c r="P260" i="1"/>
  <c r="G261" i="1"/>
  <c r="I261" i="1" s="1"/>
  <c r="H261" i="1"/>
  <c r="L261" i="1"/>
  <c r="M261" i="1"/>
  <c r="P261" i="1"/>
  <c r="G262" i="1"/>
  <c r="L262" i="1"/>
  <c r="N262" i="1" s="1"/>
  <c r="M262" i="1"/>
  <c r="P262" i="1"/>
  <c r="G263" i="1"/>
  <c r="I263" i="1" s="1"/>
  <c r="H263" i="1"/>
  <c r="J263" i="1"/>
  <c r="L263" i="1"/>
  <c r="M263" i="1"/>
  <c r="P263" i="1"/>
  <c r="G264" i="1"/>
  <c r="L264" i="1"/>
  <c r="P264" i="1"/>
  <c r="G265" i="1"/>
  <c r="H265" i="1"/>
  <c r="L265" i="1"/>
  <c r="M265" i="1"/>
  <c r="O265" i="1" s="1"/>
  <c r="N265" i="1"/>
  <c r="P265" i="1"/>
  <c r="G266" i="1"/>
  <c r="L266" i="1"/>
  <c r="P266" i="1"/>
  <c r="G267" i="1"/>
  <c r="H267" i="1"/>
  <c r="L267" i="1"/>
  <c r="M267" i="1"/>
  <c r="O267" i="1" s="1"/>
  <c r="N267" i="1"/>
  <c r="P267" i="1"/>
  <c r="G268" i="1"/>
  <c r="L268" i="1"/>
  <c r="M268" i="1" s="1"/>
  <c r="N268" i="1"/>
  <c r="O268" i="1" s="1"/>
  <c r="P268" i="1"/>
  <c r="G269" i="1"/>
  <c r="I269" i="1"/>
  <c r="H269" i="1"/>
  <c r="L269" i="1"/>
  <c r="N269" i="1" s="1"/>
  <c r="O269" i="1" s="1"/>
  <c r="M269" i="1"/>
  <c r="P269" i="1"/>
  <c r="G270" i="1"/>
  <c r="L270" i="1"/>
  <c r="N270" i="1" s="1"/>
  <c r="M270" i="1"/>
  <c r="P270" i="1"/>
  <c r="G271" i="1"/>
  <c r="H271" i="1"/>
  <c r="I271" i="1"/>
  <c r="J271" i="1"/>
  <c r="L271" i="1"/>
  <c r="M271" i="1"/>
  <c r="P271" i="1"/>
  <c r="G272" i="1"/>
  <c r="L272" i="1"/>
  <c r="M272" i="1" s="1"/>
  <c r="N272" i="1"/>
  <c r="O272" i="1" s="1"/>
  <c r="P272" i="1"/>
  <c r="G273" i="1"/>
  <c r="H273" i="1"/>
  <c r="I273" i="1"/>
  <c r="J273" i="1"/>
  <c r="L273" i="1"/>
  <c r="M273" i="1"/>
  <c r="P273" i="1"/>
  <c r="G274" i="1"/>
  <c r="L274" i="1"/>
  <c r="P274" i="1"/>
  <c r="G275" i="1"/>
  <c r="I275" i="1" s="1"/>
  <c r="J275" i="1" s="1"/>
  <c r="H275" i="1"/>
  <c r="L275" i="1"/>
  <c r="N275" i="1" s="1"/>
  <c r="O275" i="1" s="1"/>
  <c r="M275" i="1"/>
  <c r="P275" i="1"/>
  <c r="G276" i="1"/>
  <c r="H276" i="1" s="1"/>
  <c r="I276" i="1"/>
  <c r="J276" i="1" s="1"/>
  <c r="L276" i="1"/>
  <c r="M276" i="1" s="1"/>
  <c r="N276" i="1"/>
  <c r="O276" i="1" s="1"/>
  <c r="P276" i="1"/>
  <c r="G277" i="1"/>
  <c r="I277" i="1"/>
  <c r="H277" i="1"/>
  <c r="L277" i="1"/>
  <c r="M277" i="1"/>
  <c r="O277" i="1" s="1"/>
  <c r="N277" i="1"/>
  <c r="P277" i="1"/>
  <c r="G278" i="1"/>
  <c r="L278" i="1"/>
  <c r="P278" i="1"/>
  <c r="G279" i="1"/>
  <c r="H279" i="1"/>
  <c r="L279" i="1"/>
  <c r="M279" i="1"/>
  <c r="P279" i="1"/>
  <c r="G280" i="1"/>
  <c r="H280" i="1" s="1"/>
  <c r="I280" i="1"/>
  <c r="J280" i="1" s="1"/>
  <c r="L280" i="1"/>
  <c r="P280" i="1"/>
  <c r="G281" i="1"/>
  <c r="H281" i="1"/>
  <c r="J281" i="1" s="1"/>
  <c r="I281" i="1"/>
  <c r="L281" i="1"/>
  <c r="M281" i="1"/>
  <c r="O281" i="1" s="1"/>
  <c r="N281" i="1"/>
  <c r="P281" i="1"/>
  <c r="G282" i="1"/>
  <c r="L282" i="1"/>
  <c r="P282" i="1"/>
  <c r="G283" i="1"/>
  <c r="H283" i="1"/>
  <c r="L283" i="1"/>
  <c r="M283" i="1"/>
  <c r="P283" i="1"/>
  <c r="G284" i="1"/>
  <c r="H284" i="1" s="1"/>
  <c r="I284" i="1"/>
  <c r="J284" i="1" s="1"/>
  <c r="L284" i="1"/>
  <c r="P284" i="1"/>
  <c r="G285" i="1"/>
  <c r="H285" i="1"/>
  <c r="J285" i="1" s="1"/>
  <c r="I285" i="1"/>
  <c r="L285" i="1"/>
  <c r="M285" i="1"/>
  <c r="O285" i="1" s="1"/>
  <c r="N285" i="1"/>
  <c r="P285" i="1"/>
  <c r="G286" i="1"/>
  <c r="L286" i="1"/>
  <c r="P286" i="1"/>
  <c r="G287" i="1"/>
  <c r="H287" i="1"/>
  <c r="L287" i="1"/>
  <c r="M287" i="1"/>
  <c r="P287" i="1"/>
  <c r="G288" i="1"/>
  <c r="H288" i="1" s="1"/>
  <c r="I288" i="1"/>
  <c r="J288" i="1" s="1"/>
  <c r="L288" i="1"/>
  <c r="P288" i="1"/>
  <c r="G289" i="1"/>
  <c r="H289" i="1"/>
  <c r="J289" i="1" s="1"/>
  <c r="I289" i="1"/>
  <c r="L289" i="1"/>
  <c r="M289" i="1"/>
  <c r="O289" i="1" s="1"/>
  <c r="N289" i="1"/>
  <c r="P289" i="1"/>
  <c r="G290" i="1"/>
  <c r="L290" i="1"/>
  <c r="P290" i="1"/>
  <c r="G291" i="1"/>
  <c r="H291" i="1"/>
  <c r="L291" i="1"/>
  <c r="M291" i="1"/>
  <c r="P291" i="1"/>
  <c r="G292" i="1"/>
  <c r="H292" i="1" s="1"/>
  <c r="I292" i="1"/>
  <c r="J292" i="1" s="1"/>
  <c r="L292" i="1"/>
  <c r="P292" i="1"/>
  <c r="G293" i="1"/>
  <c r="H293" i="1"/>
  <c r="J293" i="1" s="1"/>
  <c r="I293" i="1"/>
  <c r="L293" i="1"/>
  <c r="M293" i="1"/>
  <c r="O293" i="1" s="1"/>
  <c r="N293" i="1"/>
  <c r="P293" i="1"/>
  <c r="G294" i="1"/>
  <c r="L294" i="1"/>
  <c r="P294" i="1"/>
  <c r="G295" i="1"/>
  <c r="H295" i="1"/>
  <c r="L295" i="1"/>
  <c r="M295" i="1"/>
  <c r="P295" i="1"/>
  <c r="G296" i="1"/>
  <c r="H296" i="1" s="1"/>
  <c r="I296" i="1"/>
  <c r="J296" i="1" s="1"/>
  <c r="L296" i="1"/>
  <c r="P296" i="1"/>
  <c r="G297" i="1"/>
  <c r="H297" i="1"/>
  <c r="J297" i="1" s="1"/>
  <c r="I297" i="1"/>
  <c r="L297" i="1"/>
  <c r="M297" i="1"/>
  <c r="O297" i="1" s="1"/>
  <c r="N297" i="1"/>
  <c r="P297" i="1"/>
  <c r="G298" i="1"/>
  <c r="L298" i="1"/>
  <c r="P298" i="1"/>
  <c r="G299" i="1"/>
  <c r="H299" i="1"/>
  <c r="L299" i="1"/>
  <c r="M299" i="1"/>
  <c r="P299" i="1"/>
  <c r="G300" i="1"/>
  <c r="H300" i="1" s="1"/>
  <c r="I300" i="1"/>
  <c r="J300" i="1" s="1"/>
  <c r="L300" i="1"/>
  <c r="P300" i="1"/>
  <c r="G301" i="1"/>
  <c r="H301" i="1"/>
  <c r="J301" i="1" s="1"/>
  <c r="I301" i="1"/>
  <c r="L301" i="1"/>
  <c r="M301" i="1"/>
  <c r="O301" i="1" s="1"/>
  <c r="N301" i="1"/>
  <c r="P301" i="1"/>
  <c r="G302" i="1"/>
  <c r="L302" i="1"/>
  <c r="P302" i="1"/>
  <c r="G303" i="1"/>
  <c r="H303" i="1"/>
  <c r="L303" i="1"/>
  <c r="M303" i="1"/>
  <c r="P303" i="1"/>
  <c r="G304" i="1"/>
  <c r="H304" i="1" s="1"/>
  <c r="I304" i="1"/>
  <c r="J304" i="1" s="1"/>
  <c r="L304" i="1"/>
  <c r="P304" i="1"/>
  <c r="G305" i="1"/>
  <c r="H305" i="1"/>
  <c r="J305" i="1" s="1"/>
  <c r="I305" i="1"/>
  <c r="L305" i="1"/>
  <c r="M305" i="1"/>
  <c r="O305" i="1" s="1"/>
  <c r="N305" i="1"/>
  <c r="P305" i="1"/>
  <c r="G306" i="1"/>
  <c r="L306" i="1"/>
  <c r="M306" i="1" s="1"/>
  <c r="N306" i="1"/>
  <c r="O306" i="1" s="1"/>
  <c r="P306" i="1"/>
  <c r="G307" i="1"/>
  <c r="H307" i="1"/>
  <c r="L307" i="1"/>
  <c r="M307" i="1"/>
  <c r="P307" i="1"/>
  <c r="G308" i="1"/>
  <c r="L308" i="1"/>
  <c r="M308" i="1" s="1"/>
  <c r="N308" i="1"/>
  <c r="O308" i="1" s="1"/>
  <c r="P308" i="1"/>
  <c r="P10" i="1"/>
  <c r="L10" i="1"/>
  <c r="N10" i="1" s="1"/>
  <c r="H10" i="1"/>
  <c r="G10" i="1"/>
  <c r="I10" i="1"/>
  <c r="W49" i="1"/>
  <c r="Y49" i="1" s="1"/>
  <c r="X49" i="1"/>
  <c r="Z49" i="1"/>
  <c r="AB49" i="1"/>
  <c r="W50" i="1"/>
  <c r="AB50" i="1"/>
  <c r="W51" i="1"/>
  <c r="AB51" i="1"/>
  <c r="AD51" i="1"/>
  <c r="AC51" i="1"/>
  <c r="W52" i="1"/>
  <c r="X52" i="1" s="1"/>
  <c r="Y52" i="1"/>
  <c r="Z52" i="1" s="1"/>
  <c r="AB52" i="1"/>
  <c r="AC52" i="1" s="1"/>
  <c r="AD52" i="1"/>
  <c r="AE52" i="1"/>
  <c r="W53" i="1"/>
  <c r="X53" i="1" s="1"/>
  <c r="Y53" i="1"/>
  <c r="Z53" i="1"/>
  <c r="AB53" i="1"/>
  <c r="W54" i="1"/>
  <c r="AB54" i="1"/>
  <c r="AC54" i="1"/>
  <c r="AD54" i="1"/>
  <c r="AE54" i="1"/>
  <c r="W55" i="1"/>
  <c r="AB55" i="1"/>
  <c r="AD55" i="1"/>
  <c r="AC55" i="1"/>
  <c r="W56" i="1"/>
  <c r="X56" i="1"/>
  <c r="Y56" i="1"/>
  <c r="Z56" i="1"/>
  <c r="AB56" i="1"/>
  <c r="AC56" i="1"/>
  <c r="AD56" i="1"/>
  <c r="AE56" i="1"/>
  <c r="W57" i="1"/>
  <c r="X57" i="1"/>
  <c r="Y57" i="1"/>
  <c r="Z57" i="1"/>
  <c r="AB57" i="1"/>
  <c r="AC57" i="1"/>
  <c r="AD57" i="1"/>
  <c r="AE57" i="1"/>
  <c r="W58" i="1"/>
  <c r="AB58" i="1"/>
  <c r="AC58" i="1"/>
  <c r="AD58" i="1"/>
  <c r="AE58" i="1" s="1"/>
  <c r="W59" i="1"/>
  <c r="AB59" i="1"/>
  <c r="AD59" i="1"/>
  <c r="AC59" i="1"/>
  <c r="W60" i="1"/>
  <c r="AB60" i="1"/>
  <c r="W61" i="1"/>
  <c r="AB61" i="1"/>
  <c r="W62" i="1"/>
  <c r="AB62" i="1"/>
  <c r="AC62" i="1"/>
  <c r="AD62" i="1"/>
  <c r="AE62" i="1"/>
  <c r="W63" i="1"/>
  <c r="AB63" i="1"/>
  <c r="AD63" i="1"/>
  <c r="AC63" i="1"/>
  <c r="W64" i="1"/>
  <c r="X64" i="1"/>
  <c r="Y64" i="1"/>
  <c r="Z64" i="1"/>
  <c r="AB64" i="1"/>
  <c r="AC64" i="1"/>
  <c r="AD64" i="1"/>
  <c r="AE64" i="1"/>
  <c r="W65" i="1"/>
  <c r="X65" i="1"/>
  <c r="Y65" i="1"/>
  <c r="Z65" i="1"/>
  <c r="AB65" i="1"/>
  <c r="AC65" i="1"/>
  <c r="AD65" i="1"/>
  <c r="AE65" i="1"/>
  <c r="W66" i="1"/>
  <c r="AB66" i="1"/>
  <c r="AC66" i="1"/>
  <c r="AD66" i="1"/>
  <c r="AE66" i="1" s="1"/>
  <c r="W67" i="1"/>
  <c r="AB67" i="1"/>
  <c r="AD67" i="1"/>
  <c r="W68" i="1"/>
  <c r="X68" i="1"/>
  <c r="Y68" i="1"/>
  <c r="Z68" i="1"/>
  <c r="AB68" i="1"/>
  <c r="AC68" i="1"/>
  <c r="AD68" i="1"/>
  <c r="AE68" i="1"/>
  <c r="W69" i="1"/>
  <c r="Y69" i="1"/>
  <c r="X69" i="1"/>
  <c r="AB69" i="1"/>
  <c r="W70" i="1"/>
  <c r="AB70" i="1"/>
  <c r="AC70" i="1"/>
  <c r="AD70" i="1"/>
  <c r="AE70" i="1"/>
  <c r="W71" i="1"/>
  <c r="X71" i="1"/>
  <c r="Y71" i="1"/>
  <c r="Z71" i="1"/>
  <c r="AB71" i="1"/>
  <c r="W72" i="1"/>
  <c r="X72" i="1"/>
  <c r="Y72" i="1"/>
  <c r="Z72" i="1" s="1"/>
  <c r="AB72" i="1"/>
  <c r="AC72" i="1"/>
  <c r="AD72" i="1"/>
  <c r="AE72" i="1" s="1"/>
  <c r="W73" i="1"/>
  <c r="X73" i="1"/>
  <c r="Y73" i="1"/>
  <c r="Z73" i="1" s="1"/>
  <c r="AB73" i="1"/>
  <c r="AC73" i="1"/>
  <c r="AD73" i="1"/>
  <c r="AE73" i="1" s="1"/>
  <c r="W74" i="1"/>
  <c r="AB74" i="1"/>
  <c r="W75" i="1"/>
  <c r="AB75" i="1"/>
  <c r="AD75" i="1"/>
  <c r="AC75" i="1"/>
  <c r="W76" i="1"/>
  <c r="AB76" i="1"/>
  <c r="W77" i="1"/>
  <c r="AB77" i="1"/>
  <c r="W78" i="1"/>
  <c r="AB78" i="1"/>
  <c r="W79" i="1"/>
  <c r="Y79" i="1" s="1"/>
  <c r="Z79" i="1" s="1"/>
  <c r="X79" i="1"/>
  <c r="AB79" i="1"/>
  <c r="AD79" i="1" s="1"/>
  <c r="AE79" i="1" s="1"/>
  <c r="AC79" i="1"/>
  <c r="W80" i="1"/>
  <c r="Y80" i="1"/>
  <c r="AB80" i="1"/>
  <c r="W81" i="1"/>
  <c r="AB81" i="1"/>
  <c r="W82" i="1"/>
  <c r="AB82" i="1"/>
  <c r="W83" i="1"/>
  <c r="X83" i="1"/>
  <c r="Y83" i="1"/>
  <c r="Z83" i="1" s="1"/>
  <c r="AB83" i="1"/>
  <c r="AC83" i="1"/>
  <c r="AD83" i="1"/>
  <c r="AE83" i="1" s="1"/>
  <c r="W84" i="1"/>
  <c r="Y84" i="1"/>
  <c r="X84" i="1"/>
  <c r="AB84" i="1"/>
  <c r="W85" i="1"/>
  <c r="AB85" i="1"/>
  <c r="W86" i="1"/>
  <c r="AB86" i="1"/>
  <c r="W87" i="1"/>
  <c r="X87" i="1"/>
  <c r="Y87" i="1"/>
  <c r="Z87" i="1" s="1"/>
  <c r="AB87" i="1"/>
  <c r="AC87" i="1"/>
  <c r="AD87" i="1"/>
  <c r="AE87" i="1" s="1"/>
  <c r="W88" i="1"/>
  <c r="Y88" i="1"/>
  <c r="X88" i="1"/>
  <c r="AB88" i="1"/>
  <c r="W89" i="1"/>
  <c r="AB89" i="1"/>
  <c r="W90" i="1"/>
  <c r="AB90" i="1"/>
  <c r="W91" i="1"/>
  <c r="X91" i="1"/>
  <c r="Y91" i="1"/>
  <c r="Z91" i="1" s="1"/>
  <c r="AB91" i="1"/>
  <c r="AC91" i="1"/>
  <c r="AD91" i="1"/>
  <c r="AE91" i="1" s="1"/>
  <c r="W92" i="1"/>
  <c r="AB92" i="1"/>
  <c r="AD92" i="1"/>
  <c r="AE92" i="1" s="1"/>
  <c r="AC92" i="1"/>
  <c r="W93" i="1"/>
  <c r="X93" i="1"/>
  <c r="Y93" i="1"/>
  <c r="Z93" i="1" s="1"/>
  <c r="AB93" i="1"/>
  <c r="AC93" i="1"/>
  <c r="AD93" i="1"/>
  <c r="AE93" i="1" s="1"/>
  <c r="W94" i="1"/>
  <c r="Y94" i="1"/>
  <c r="X94" i="1"/>
  <c r="AB94" i="1"/>
  <c r="W95" i="1"/>
  <c r="Y95" i="1" s="1"/>
  <c r="Z95" i="1" s="1"/>
  <c r="X95" i="1"/>
  <c r="AB95" i="1"/>
  <c r="AD95" i="1" s="1"/>
  <c r="AE95" i="1" s="1"/>
  <c r="AC95" i="1"/>
  <c r="W96" i="1"/>
  <c r="Y96" i="1" s="1"/>
  <c r="Z96" i="1" s="1"/>
  <c r="AB96" i="1"/>
  <c r="AD96" i="1"/>
  <c r="AC96" i="1"/>
  <c r="AE96" i="1" s="1"/>
  <c r="W97" i="1"/>
  <c r="X97" i="1"/>
  <c r="Y97" i="1"/>
  <c r="Z97" i="1" s="1"/>
  <c r="AB97" i="1"/>
  <c r="AC97" i="1"/>
  <c r="AD97" i="1"/>
  <c r="AE97" i="1" s="1"/>
  <c r="W98" i="1"/>
  <c r="Y98" i="1"/>
  <c r="X98" i="1"/>
  <c r="Z98" i="1" s="1"/>
  <c r="AB98" i="1"/>
  <c r="W99" i="1"/>
  <c r="Y99" i="1" s="1"/>
  <c r="Z99" i="1" s="1"/>
  <c r="X99" i="1"/>
  <c r="AB99" i="1"/>
  <c r="AD99" i="1" s="1"/>
  <c r="AE99" i="1" s="1"/>
  <c r="AC99" i="1"/>
  <c r="W100" i="1"/>
  <c r="AB100" i="1"/>
  <c r="W101" i="1"/>
  <c r="Y101" i="1" s="1"/>
  <c r="AB101" i="1"/>
  <c r="W102" i="1"/>
  <c r="X102" i="1" s="1"/>
  <c r="AB102" i="1"/>
  <c r="W103" i="1"/>
  <c r="AB103" i="1"/>
  <c r="W104" i="1"/>
  <c r="AB104" i="1"/>
  <c r="W105" i="1"/>
  <c r="AB105" i="1"/>
  <c r="W106" i="1"/>
  <c r="X106" i="1" s="1"/>
  <c r="AB106" i="1"/>
  <c r="AD106" i="1" s="1"/>
  <c r="W107" i="1"/>
  <c r="X107" i="1" s="1"/>
  <c r="Y107" i="1"/>
  <c r="Z107" i="1" s="1"/>
  <c r="AB107" i="1"/>
  <c r="AC107" i="1" s="1"/>
  <c r="AD107" i="1"/>
  <c r="AE107" i="1" s="1"/>
  <c r="W108" i="1"/>
  <c r="AB108" i="1"/>
  <c r="AD108" i="1"/>
  <c r="AC108" i="1"/>
  <c r="AE108" i="1" s="1"/>
  <c r="W109" i="1"/>
  <c r="X109" i="1"/>
  <c r="Y109" i="1"/>
  <c r="Z109" i="1" s="1"/>
  <c r="AB109" i="1"/>
  <c r="AC109" i="1"/>
  <c r="AD109" i="1"/>
  <c r="AE109" i="1" s="1"/>
  <c r="W110" i="1"/>
  <c r="Y110" i="1"/>
  <c r="X110" i="1"/>
  <c r="Z110" i="1" s="1"/>
  <c r="AB110" i="1"/>
  <c r="W111" i="1"/>
  <c r="X111" i="1"/>
  <c r="Y111" i="1"/>
  <c r="AB111" i="1"/>
  <c r="AC111" i="1"/>
  <c r="AD111" i="1"/>
  <c r="AE111" i="1" s="1"/>
  <c r="W112" i="1"/>
  <c r="Y112" i="1"/>
  <c r="X112" i="1"/>
  <c r="AB112" i="1"/>
  <c r="W113" i="1"/>
  <c r="X113" i="1"/>
  <c r="Y113" i="1"/>
  <c r="AB113" i="1"/>
  <c r="AC113" i="1"/>
  <c r="AD113" i="1"/>
  <c r="W114" i="1"/>
  <c r="Y114" i="1"/>
  <c r="X114" i="1"/>
  <c r="Z114" i="1"/>
  <c r="AB114" i="1"/>
  <c r="W115" i="1"/>
  <c r="Y115" i="1" s="1"/>
  <c r="Z115" i="1" s="1"/>
  <c r="X115" i="1"/>
  <c r="AB115" i="1"/>
  <c r="AD115" i="1" s="1"/>
  <c r="AC115" i="1"/>
  <c r="AE115" i="1" s="1"/>
  <c r="W116" i="1"/>
  <c r="AB116" i="1"/>
  <c r="AC116" i="1" s="1"/>
  <c r="AD116" i="1"/>
  <c r="AE116" i="1" s="1"/>
  <c r="W117" i="1"/>
  <c r="Y117" i="1" s="1"/>
  <c r="X117" i="1"/>
  <c r="AB117" i="1"/>
  <c r="AD117" i="1" s="1"/>
  <c r="AC117" i="1"/>
  <c r="W118" i="1"/>
  <c r="X118" i="1" s="1"/>
  <c r="Y118" i="1"/>
  <c r="Z118" i="1" s="1"/>
  <c r="AB118" i="1"/>
  <c r="W119" i="1"/>
  <c r="AB119" i="1"/>
  <c r="W120" i="1"/>
  <c r="AB120" i="1"/>
  <c r="W121" i="1"/>
  <c r="AB121" i="1"/>
  <c r="W122" i="1"/>
  <c r="X122" i="1" s="1"/>
  <c r="AB122" i="1"/>
  <c r="AD122" i="1"/>
  <c r="AC122" i="1"/>
  <c r="W123" i="1"/>
  <c r="AB123" i="1"/>
  <c r="W124" i="1"/>
  <c r="AB124" i="1"/>
  <c r="W125" i="1"/>
  <c r="Y125" i="1" s="1"/>
  <c r="X125" i="1"/>
  <c r="AB125" i="1"/>
  <c r="AD125" i="1" s="1"/>
  <c r="AC125" i="1"/>
  <c r="W126" i="1"/>
  <c r="X126" i="1" s="1"/>
  <c r="Y126" i="1"/>
  <c r="Z126" i="1" s="1"/>
  <c r="AB126" i="1"/>
  <c r="AC126" i="1" s="1"/>
  <c r="AD126" i="1"/>
  <c r="W127" i="1"/>
  <c r="X127" i="1"/>
  <c r="Y127" i="1"/>
  <c r="AB127" i="1"/>
  <c r="AC127" i="1"/>
  <c r="AD127" i="1"/>
  <c r="AE127" i="1" s="1"/>
  <c r="W128" i="1"/>
  <c r="X128" i="1" s="1"/>
  <c r="Y128" i="1"/>
  <c r="Z128" i="1" s="1"/>
  <c r="AB128" i="1"/>
  <c r="AD128" i="1"/>
  <c r="AC128" i="1"/>
  <c r="W129" i="1"/>
  <c r="X129" i="1"/>
  <c r="Y129" i="1"/>
  <c r="Z129" i="1"/>
  <c r="AB129" i="1"/>
  <c r="AC129" i="1"/>
  <c r="AD129" i="1"/>
  <c r="AE129" i="1"/>
  <c r="W130" i="1"/>
  <c r="Y130" i="1"/>
  <c r="X130" i="1"/>
  <c r="Z130" i="1" s="1"/>
  <c r="AB130" i="1"/>
  <c r="AD130" i="1"/>
  <c r="AC130" i="1"/>
  <c r="W131" i="1"/>
  <c r="AB131" i="1"/>
  <c r="W132" i="1"/>
  <c r="Y132" i="1" s="1"/>
  <c r="AB132" i="1"/>
  <c r="W133" i="1"/>
  <c r="Y133" i="1" s="1"/>
  <c r="X133" i="1"/>
  <c r="AB133" i="1"/>
  <c r="AD133" i="1" s="1"/>
  <c r="AC133" i="1"/>
  <c r="W134" i="1"/>
  <c r="X134" i="1" s="1"/>
  <c r="Y134" i="1"/>
  <c r="Z134" i="1" s="1"/>
  <c r="AB134" i="1"/>
  <c r="AC134" i="1" s="1"/>
  <c r="AD134" i="1"/>
  <c r="AE134" i="1" s="1"/>
  <c r="W135" i="1"/>
  <c r="X135" i="1"/>
  <c r="Y135" i="1"/>
  <c r="AB135" i="1"/>
  <c r="AC135" i="1"/>
  <c r="AD135" i="1"/>
  <c r="AE135" i="1" s="1"/>
  <c r="W136" i="1"/>
  <c r="X136" i="1" s="1"/>
  <c r="Y136" i="1"/>
  <c r="Z136" i="1" s="1"/>
  <c r="AB136" i="1"/>
  <c r="AD136" i="1"/>
  <c r="AC136" i="1"/>
  <c r="AE136" i="1" s="1"/>
  <c r="W137" i="1"/>
  <c r="X137" i="1"/>
  <c r="Y137" i="1"/>
  <c r="Z137" i="1"/>
  <c r="AB137" i="1"/>
  <c r="AC137" i="1"/>
  <c r="AD137" i="1"/>
  <c r="AE137" i="1"/>
  <c r="W138" i="1"/>
  <c r="Y138" i="1"/>
  <c r="X138" i="1"/>
  <c r="Z138" i="1" s="1"/>
  <c r="AB138" i="1"/>
  <c r="AD138" i="1"/>
  <c r="AC138" i="1"/>
  <c r="W139" i="1"/>
  <c r="AB139" i="1"/>
  <c r="W140" i="1"/>
  <c r="AB140" i="1"/>
  <c r="W141" i="1"/>
  <c r="Y141" i="1" s="1"/>
  <c r="X141" i="1"/>
  <c r="AB141" i="1"/>
  <c r="AD141" i="1" s="1"/>
  <c r="AC141" i="1"/>
  <c r="W142" i="1"/>
  <c r="X142" i="1" s="1"/>
  <c r="Y142" i="1"/>
  <c r="Z142" i="1" s="1"/>
  <c r="AB142" i="1"/>
  <c r="AC142" i="1" s="1"/>
  <c r="AD142" i="1"/>
  <c r="W143" i="1"/>
  <c r="X143" i="1"/>
  <c r="Y143" i="1"/>
  <c r="AB143" i="1"/>
  <c r="AC143" i="1"/>
  <c r="AD143" i="1"/>
  <c r="AE143" i="1" s="1"/>
  <c r="W144" i="1"/>
  <c r="X144" i="1" s="1"/>
  <c r="Y144" i="1"/>
  <c r="Z144" i="1" s="1"/>
  <c r="AB144" i="1"/>
  <c r="AD144" i="1"/>
  <c r="AC144" i="1"/>
  <c r="W145" i="1"/>
  <c r="X145" i="1"/>
  <c r="Y145" i="1"/>
  <c r="Z145" i="1"/>
  <c r="AB145" i="1"/>
  <c r="AC145" i="1"/>
  <c r="AD145" i="1"/>
  <c r="AE145" i="1"/>
  <c r="W146" i="1"/>
  <c r="Y146" i="1"/>
  <c r="X146" i="1"/>
  <c r="Z146" i="1" s="1"/>
  <c r="AB146" i="1"/>
  <c r="AD146" i="1"/>
  <c r="AC146" i="1"/>
  <c r="W147" i="1"/>
  <c r="AB147" i="1"/>
  <c r="W148" i="1"/>
  <c r="Y148" i="1" s="1"/>
  <c r="AB148" i="1"/>
  <c r="W149" i="1"/>
  <c r="Y149" i="1" s="1"/>
  <c r="X149" i="1"/>
  <c r="AB149" i="1"/>
  <c r="AD149" i="1" s="1"/>
  <c r="AC149" i="1"/>
  <c r="W150" i="1"/>
  <c r="X150" i="1" s="1"/>
  <c r="Y150" i="1"/>
  <c r="Z150" i="1" s="1"/>
  <c r="AB150" i="1"/>
  <c r="AC150" i="1" s="1"/>
  <c r="AD150" i="1"/>
  <c r="AE150" i="1" s="1"/>
  <c r="W151" i="1"/>
  <c r="X151" i="1"/>
  <c r="Y151" i="1"/>
  <c r="AB151" i="1"/>
  <c r="AC151" i="1"/>
  <c r="AD151" i="1"/>
  <c r="AE151" i="1" s="1"/>
  <c r="W152" i="1"/>
  <c r="X152" i="1" s="1"/>
  <c r="Y152" i="1"/>
  <c r="Z152" i="1" s="1"/>
  <c r="AB152" i="1"/>
  <c r="AD152" i="1"/>
  <c r="AC152" i="1"/>
  <c r="W153" i="1"/>
  <c r="X153" i="1"/>
  <c r="Y153" i="1"/>
  <c r="Z153" i="1"/>
  <c r="AB153" i="1"/>
  <c r="AC153" i="1"/>
  <c r="AD153" i="1"/>
  <c r="AE153" i="1"/>
  <c r="W154" i="1"/>
  <c r="Y154" i="1"/>
  <c r="X154" i="1"/>
  <c r="Z154" i="1" s="1"/>
  <c r="AB154" i="1"/>
  <c r="AD154" i="1"/>
  <c r="AC154" i="1"/>
  <c r="W155" i="1"/>
  <c r="AB155" i="1"/>
  <c r="W156" i="1"/>
  <c r="AB156" i="1"/>
  <c r="W157" i="1"/>
  <c r="Y157" i="1" s="1"/>
  <c r="X157" i="1"/>
  <c r="AB157" i="1"/>
  <c r="AD157" i="1" s="1"/>
  <c r="AC157" i="1"/>
  <c r="W158" i="1"/>
  <c r="X158" i="1" s="1"/>
  <c r="Y158" i="1"/>
  <c r="Z158" i="1" s="1"/>
  <c r="AB158" i="1"/>
  <c r="AC158" i="1" s="1"/>
  <c r="AD158" i="1"/>
  <c r="W159" i="1"/>
  <c r="X159" i="1"/>
  <c r="Y159" i="1"/>
  <c r="AB159" i="1"/>
  <c r="AC159" i="1"/>
  <c r="AD159" i="1"/>
  <c r="AE159" i="1" s="1"/>
  <c r="W160" i="1"/>
  <c r="AB160" i="1"/>
  <c r="W161" i="1"/>
  <c r="AB161" i="1"/>
  <c r="W162" i="1"/>
  <c r="Y162" i="1" s="1"/>
  <c r="AB162" i="1"/>
  <c r="W163" i="1"/>
  <c r="Y163" i="1" s="1"/>
  <c r="X163" i="1"/>
  <c r="AB163" i="1"/>
  <c r="AD163" i="1" s="1"/>
  <c r="AC163" i="1"/>
  <c r="W164" i="1"/>
  <c r="AB164" i="1"/>
  <c r="W165" i="1"/>
  <c r="X165" i="1"/>
  <c r="Y165" i="1"/>
  <c r="Z165" i="1"/>
  <c r="AB165" i="1"/>
  <c r="AC165" i="1"/>
  <c r="AD165" i="1"/>
  <c r="AE165" i="1"/>
  <c r="W166" i="1"/>
  <c r="Y166" i="1"/>
  <c r="AB166" i="1"/>
  <c r="W167" i="1"/>
  <c r="AB167" i="1"/>
  <c r="W168" i="1"/>
  <c r="AB168" i="1"/>
  <c r="W169" i="1"/>
  <c r="X169" i="1"/>
  <c r="Y169" i="1"/>
  <c r="Z169" i="1" s="1"/>
  <c r="AB169" i="1"/>
  <c r="AC169" i="1"/>
  <c r="AD169" i="1"/>
  <c r="W170" i="1"/>
  <c r="Y170" i="1"/>
  <c r="AB170" i="1"/>
  <c r="W171" i="1"/>
  <c r="X171" i="1"/>
  <c r="Y171" i="1"/>
  <c r="Z171" i="1"/>
  <c r="AB171" i="1"/>
  <c r="AC171" i="1"/>
  <c r="AD171" i="1"/>
  <c r="AE171" i="1"/>
  <c r="W172" i="1"/>
  <c r="AB172" i="1"/>
  <c r="W173" i="1"/>
  <c r="Y173" i="1" s="1"/>
  <c r="X173" i="1"/>
  <c r="AB173" i="1"/>
  <c r="AD173" i="1" s="1"/>
  <c r="AC173" i="1"/>
  <c r="W174" i="1"/>
  <c r="Y174" i="1"/>
  <c r="AB174" i="1"/>
  <c r="W175" i="1"/>
  <c r="X175" i="1"/>
  <c r="Y175" i="1"/>
  <c r="Z175" i="1" s="1"/>
  <c r="AB175" i="1"/>
  <c r="AC175" i="1"/>
  <c r="AD175" i="1"/>
  <c r="W176" i="1"/>
  <c r="AB176" i="1"/>
  <c r="W177" i="1"/>
  <c r="AB177" i="1"/>
  <c r="W178" i="1"/>
  <c r="AB178" i="1"/>
  <c r="W179" i="1"/>
  <c r="X179" i="1"/>
  <c r="Y179" i="1"/>
  <c r="Z179" i="1" s="1"/>
  <c r="AB179" i="1"/>
  <c r="AC179" i="1"/>
  <c r="AD179" i="1"/>
  <c r="W180" i="1"/>
  <c r="AB180" i="1"/>
  <c r="W181" i="1"/>
  <c r="AB181" i="1"/>
  <c r="W182" i="1"/>
  <c r="X182" i="1" s="1"/>
  <c r="AB182" i="1"/>
  <c r="W183" i="1"/>
  <c r="X183" i="1"/>
  <c r="Y183" i="1"/>
  <c r="Z183" i="1" s="1"/>
  <c r="AB183" i="1"/>
  <c r="AC183" i="1"/>
  <c r="AD183" i="1"/>
  <c r="W184" i="1"/>
  <c r="AB184" i="1"/>
  <c r="W185" i="1"/>
  <c r="AB185" i="1"/>
  <c r="W186" i="1"/>
  <c r="AB186" i="1"/>
  <c r="W187" i="1"/>
  <c r="X187" i="1"/>
  <c r="Y187" i="1"/>
  <c r="Z187" i="1" s="1"/>
  <c r="AB187" i="1"/>
  <c r="AC187" i="1"/>
  <c r="AD187" i="1"/>
  <c r="W188" i="1"/>
  <c r="AB188" i="1"/>
  <c r="W189" i="1"/>
  <c r="AB189" i="1"/>
  <c r="W190" i="1"/>
  <c r="X190" i="1" s="1"/>
  <c r="AB190" i="1"/>
  <c r="W191" i="1"/>
  <c r="X191" i="1"/>
  <c r="Y191" i="1"/>
  <c r="Z191" i="1" s="1"/>
  <c r="AB191" i="1"/>
  <c r="AC191" i="1"/>
  <c r="AD191" i="1"/>
  <c r="AE191" i="1"/>
  <c r="W192" i="1"/>
  <c r="AB192" i="1"/>
  <c r="AD192" i="1"/>
  <c r="AC192" i="1"/>
  <c r="W193" i="1"/>
  <c r="X193" i="1"/>
  <c r="Y193" i="1"/>
  <c r="AB193" i="1"/>
  <c r="AC193" i="1"/>
  <c r="AD193" i="1"/>
  <c r="AE193" i="1" s="1"/>
  <c r="W194" i="1"/>
  <c r="AB194" i="1"/>
  <c r="W195" i="1"/>
  <c r="AB195" i="1"/>
  <c r="AD195" i="1" s="1"/>
  <c r="W196" i="1"/>
  <c r="Y196" i="1" s="1"/>
  <c r="AB196" i="1"/>
  <c r="W197" i="1"/>
  <c r="AB197" i="1"/>
  <c r="W198" i="1"/>
  <c r="AB198" i="1"/>
  <c r="W199" i="1"/>
  <c r="X199" i="1"/>
  <c r="Y199" i="1"/>
  <c r="AB199" i="1"/>
  <c r="AC199" i="1"/>
  <c r="AD199" i="1"/>
  <c r="AE199" i="1" s="1"/>
  <c r="W200" i="1"/>
  <c r="AB200" i="1"/>
  <c r="AD200" i="1"/>
  <c r="AE200" i="1" s="1"/>
  <c r="AC200" i="1"/>
  <c r="W201" i="1"/>
  <c r="AB201" i="1"/>
  <c r="AC201" i="1"/>
  <c r="AD201" i="1"/>
  <c r="W202" i="1"/>
  <c r="X202" i="1" s="1"/>
  <c r="Y202" i="1"/>
  <c r="Z202" i="1" s="1"/>
  <c r="AB202" i="1"/>
  <c r="AC202" i="1"/>
  <c r="W203" i="1"/>
  <c r="Y203" i="1" s="1"/>
  <c r="X203" i="1"/>
  <c r="Z203" i="1" s="1"/>
  <c r="AB203" i="1"/>
  <c r="W204" i="1"/>
  <c r="Y204" i="1" s="1"/>
  <c r="Z204" i="1"/>
  <c r="X204" i="1"/>
  <c r="AB204" i="1"/>
  <c r="AC204" i="1" s="1"/>
  <c r="W205" i="1"/>
  <c r="X205" i="1" s="1"/>
  <c r="Y205" i="1"/>
  <c r="Z205" i="1" s="1"/>
  <c r="AB205" i="1"/>
  <c r="AD205" i="1" s="1"/>
  <c r="W206" i="1"/>
  <c r="X206" i="1"/>
  <c r="Y206" i="1"/>
  <c r="AB206" i="1"/>
  <c r="W207" i="1"/>
  <c r="X207" i="1" s="1"/>
  <c r="Y207" i="1"/>
  <c r="Z207" i="1" s="1"/>
  <c r="AB207" i="1"/>
  <c r="W208" i="1"/>
  <c r="Y208" i="1"/>
  <c r="Z208" i="1" s="1"/>
  <c r="X208" i="1"/>
  <c r="AB208" i="1"/>
  <c r="AC208" i="1" s="1"/>
  <c r="W209" i="1"/>
  <c r="X209" i="1"/>
  <c r="Y209" i="1"/>
  <c r="AB209" i="1"/>
  <c r="W210" i="1"/>
  <c r="Y210" i="1" s="1"/>
  <c r="X210" i="1"/>
  <c r="Z210" i="1" s="1"/>
  <c r="AB210" i="1"/>
  <c r="AD210" i="1" s="1"/>
  <c r="AE210" i="1" s="1"/>
  <c r="AC210" i="1"/>
  <c r="W211" i="1"/>
  <c r="AB211" i="1"/>
  <c r="W212" i="1"/>
  <c r="AB212" i="1"/>
  <c r="AC212" i="1" s="1"/>
  <c r="AE212" i="1" s="1"/>
  <c r="W213" i="1"/>
  <c r="AB213" i="1"/>
  <c r="W214" i="1"/>
  <c r="X214" i="1"/>
  <c r="Y214" i="1"/>
  <c r="AB214" i="1"/>
  <c r="AC214" i="1" s="1"/>
  <c r="W215" i="1"/>
  <c r="AB215" i="1"/>
  <c r="W216" i="1"/>
  <c r="AB216" i="1"/>
  <c r="AC216" i="1"/>
  <c r="AD216" i="1"/>
  <c r="AE216" i="1" s="1"/>
  <c r="W217" i="1"/>
  <c r="X217" i="1"/>
  <c r="Y217" i="1"/>
  <c r="Z217" i="1" s="1"/>
  <c r="AB217" i="1"/>
  <c r="W218" i="1"/>
  <c r="Y218" i="1" s="1"/>
  <c r="Z218" i="1" s="1"/>
  <c r="X218" i="1"/>
  <c r="AB218" i="1"/>
  <c r="AC218" i="1" s="1"/>
  <c r="AD218" i="1"/>
  <c r="AE218" i="1" s="1"/>
  <c r="W219" i="1"/>
  <c r="X219" i="1"/>
  <c r="Y219" i="1"/>
  <c r="AB219" i="1"/>
  <c r="W220" i="1"/>
  <c r="Y220" i="1"/>
  <c r="Z220" i="1" s="1"/>
  <c r="AB220" i="1"/>
  <c r="AC220" i="1" s="1"/>
  <c r="AD220" i="1"/>
  <c r="AE220" i="1" s="1"/>
  <c r="W221" i="1"/>
  <c r="AB221" i="1"/>
  <c r="W222" i="1"/>
  <c r="X222" i="1"/>
  <c r="Y222" i="1"/>
  <c r="Z222" i="1" s="1"/>
  <c r="AB222" i="1"/>
  <c r="AC222" i="1"/>
  <c r="AD222" i="1"/>
  <c r="AE222" i="1" s="1"/>
  <c r="W223" i="1"/>
  <c r="X223" i="1"/>
  <c r="Y223" i="1"/>
  <c r="Z223" i="1" s="1"/>
  <c r="AB223" i="1"/>
  <c r="AC223" i="1"/>
  <c r="AD223" i="1"/>
  <c r="AE223" i="1" s="1"/>
  <c r="W224" i="1"/>
  <c r="Y224" i="1"/>
  <c r="AB224" i="1"/>
  <c r="AD224" i="1" s="1"/>
  <c r="W225" i="1"/>
  <c r="Y225" i="1" s="1"/>
  <c r="X225" i="1"/>
  <c r="Z225" i="1" s="1"/>
  <c r="AB225" i="1"/>
  <c r="W226" i="1"/>
  <c r="X226" i="1" s="1"/>
  <c r="Y226" i="1"/>
  <c r="Z226" i="1" s="1"/>
  <c r="AB226" i="1"/>
  <c r="W227" i="1"/>
  <c r="X227" i="1" s="1"/>
  <c r="Y227" i="1"/>
  <c r="Z227" i="1" s="1"/>
  <c r="AB227" i="1"/>
  <c r="AC227" i="1" s="1"/>
  <c r="W228" i="1"/>
  <c r="Y228" i="1" s="1"/>
  <c r="AB228" i="1"/>
  <c r="AC228" i="1" s="1"/>
  <c r="AD228" i="1"/>
  <c r="AE228" i="1" s="1"/>
  <c r="W229" i="1"/>
  <c r="X229" i="1"/>
  <c r="Y229" i="1"/>
  <c r="AB229" i="1"/>
  <c r="W230" i="1"/>
  <c r="X230" i="1" s="1"/>
  <c r="AB230" i="1"/>
  <c r="AC230" i="1" s="1"/>
  <c r="W231" i="1"/>
  <c r="X231" i="1" s="1"/>
  <c r="Y231" i="1"/>
  <c r="Z231" i="1" s="1"/>
  <c r="AB231" i="1"/>
  <c r="AD231" i="1" s="1"/>
  <c r="AE231" i="1" s="1"/>
  <c r="AC231" i="1"/>
  <c r="W232" i="1"/>
  <c r="AB232" i="1"/>
  <c r="AD232" i="1" s="1"/>
  <c r="AE232" i="1" s="1"/>
  <c r="AC232" i="1"/>
  <c r="W233" i="1"/>
  <c r="X233" i="1" s="1"/>
  <c r="Y233" i="1"/>
  <c r="Z233" i="1" s="1"/>
  <c r="AB233" i="1"/>
  <c r="AC233" i="1"/>
  <c r="W234" i="1"/>
  <c r="X234" i="1" s="1"/>
  <c r="Y234" i="1"/>
  <c r="Z234" i="1" s="1"/>
  <c r="AB234" i="1"/>
  <c r="AC234" i="1" s="1"/>
  <c r="W235" i="1"/>
  <c r="Y235" i="1" s="1"/>
  <c r="Z235" i="1" s="1"/>
  <c r="X235" i="1"/>
  <c r="AB235" i="1"/>
  <c r="AC235" i="1" s="1"/>
  <c r="AD235" i="1"/>
  <c r="AE235" i="1" s="1"/>
  <c r="W236" i="1"/>
  <c r="X236" i="1" s="1"/>
  <c r="Y236" i="1"/>
  <c r="Z236" i="1" s="1"/>
  <c r="AB236" i="1"/>
  <c r="W237" i="1"/>
  <c r="Y237" i="1" s="1"/>
  <c r="Z237" i="1" s="1"/>
  <c r="X237" i="1"/>
  <c r="AB237" i="1"/>
  <c r="AC237" i="1" s="1"/>
  <c r="W238" i="1"/>
  <c r="AB238" i="1"/>
  <c r="AC238" i="1" s="1"/>
  <c r="W239" i="1"/>
  <c r="AB239" i="1"/>
  <c r="AD239" i="1" s="1"/>
  <c r="AC239" i="1"/>
  <c r="W240" i="1"/>
  <c r="X240" i="1" s="1"/>
  <c r="AB240" i="1"/>
  <c r="AC240" i="1"/>
  <c r="AD240" i="1"/>
  <c r="W241" i="1"/>
  <c r="AB241" i="1"/>
  <c r="AC241" i="1"/>
  <c r="AE241" i="1" s="1"/>
  <c r="W242" i="1"/>
  <c r="X242" i="1" s="1"/>
  <c r="Y242" i="1"/>
  <c r="Z242" i="1" s="1"/>
  <c r="AB242" i="1"/>
  <c r="W243" i="1"/>
  <c r="X243" i="1"/>
  <c r="Y243" i="1"/>
  <c r="AB243" i="1"/>
  <c r="W244" i="1"/>
  <c r="X244" i="1" s="1"/>
  <c r="Y244" i="1"/>
  <c r="Z244" i="1" s="1"/>
  <c r="AB244" i="1"/>
  <c r="AC244" i="1" s="1"/>
  <c r="AD244" i="1"/>
  <c r="W245" i="1"/>
  <c r="X245" i="1"/>
  <c r="Y245" i="1"/>
  <c r="AB245" i="1"/>
  <c r="W246" i="1"/>
  <c r="X246" i="1" s="1"/>
  <c r="AB246" i="1"/>
  <c r="AC246" i="1" s="1"/>
  <c r="W247" i="1"/>
  <c r="X247" i="1" s="1"/>
  <c r="Y247" i="1"/>
  <c r="Z247" i="1" s="1"/>
  <c r="AB247" i="1"/>
  <c r="AC247" i="1"/>
  <c r="AD247" i="1"/>
  <c r="W248" i="1"/>
  <c r="AB248" i="1"/>
  <c r="AD248" i="1" s="1"/>
  <c r="AE248" i="1" s="1"/>
  <c r="AC248" i="1"/>
  <c r="W249" i="1"/>
  <c r="X249" i="1" s="1"/>
  <c r="Y249" i="1"/>
  <c r="Z249" i="1" s="1"/>
  <c r="AB249" i="1"/>
  <c r="AC249" i="1"/>
  <c r="W250" i="1"/>
  <c r="X250" i="1" s="1"/>
  <c r="Y250" i="1"/>
  <c r="Z250" i="1" s="1"/>
  <c r="AB250" i="1"/>
  <c r="AC250" i="1" s="1"/>
  <c r="W251" i="1"/>
  <c r="Y251" i="1" s="1"/>
  <c r="Z251" i="1" s="1"/>
  <c r="X251" i="1"/>
  <c r="AB251" i="1"/>
  <c r="AC251" i="1" s="1"/>
  <c r="AD251" i="1"/>
  <c r="AE251" i="1" s="1"/>
  <c r="W252" i="1"/>
  <c r="X252" i="1" s="1"/>
  <c r="Y252" i="1"/>
  <c r="Z252" i="1" s="1"/>
  <c r="AB252" i="1"/>
  <c r="W253" i="1"/>
  <c r="Y253" i="1" s="1"/>
  <c r="Z253" i="1" s="1"/>
  <c r="X253" i="1"/>
  <c r="AB253" i="1"/>
  <c r="AC253" i="1" s="1"/>
  <c r="W254" i="1"/>
  <c r="AB254" i="1"/>
  <c r="AC254" i="1" s="1"/>
  <c r="W255" i="1"/>
  <c r="AB255" i="1"/>
  <c r="AD255" i="1" s="1"/>
  <c r="AC255" i="1"/>
  <c r="W256" i="1"/>
  <c r="X256" i="1" s="1"/>
  <c r="AB256" i="1"/>
  <c r="AC256" i="1"/>
  <c r="AD256" i="1"/>
  <c r="W257" i="1"/>
  <c r="AB257" i="1"/>
  <c r="AC257" i="1"/>
  <c r="AE257" i="1" s="1"/>
  <c r="W258" i="1"/>
  <c r="X258" i="1" s="1"/>
  <c r="Y258" i="1"/>
  <c r="Z258" i="1" s="1"/>
  <c r="AB258" i="1"/>
  <c r="W259" i="1"/>
  <c r="X259" i="1"/>
  <c r="Y259" i="1"/>
  <c r="AB259" i="1"/>
  <c r="W260" i="1"/>
  <c r="X260" i="1" s="1"/>
  <c r="Y260" i="1"/>
  <c r="Z260" i="1" s="1"/>
  <c r="AB260" i="1"/>
  <c r="AC260" i="1" s="1"/>
  <c r="AD260" i="1"/>
  <c r="W261" i="1"/>
  <c r="X261" i="1"/>
  <c r="Y261" i="1"/>
  <c r="AB261" i="1"/>
  <c r="W262" i="1"/>
  <c r="X262" i="1" s="1"/>
  <c r="AB262" i="1"/>
  <c r="AC262" i="1" s="1"/>
  <c r="W263" i="1"/>
  <c r="X263" i="1" s="1"/>
  <c r="Y263" i="1"/>
  <c r="Z263" i="1" s="1"/>
  <c r="AB263" i="1"/>
  <c r="AC263" i="1"/>
  <c r="AD263" i="1"/>
  <c r="W264" i="1"/>
  <c r="AB264" i="1"/>
  <c r="AD264" i="1" s="1"/>
  <c r="AE264" i="1" s="1"/>
  <c r="AC264" i="1"/>
  <c r="W265" i="1"/>
  <c r="X265" i="1" s="1"/>
  <c r="Y265" i="1"/>
  <c r="Z265" i="1" s="1"/>
  <c r="AB265" i="1"/>
  <c r="AC265" i="1"/>
  <c r="W266" i="1"/>
  <c r="X266" i="1" s="1"/>
  <c r="Y266" i="1"/>
  <c r="Z266" i="1" s="1"/>
  <c r="AB266" i="1"/>
  <c r="AC266" i="1" s="1"/>
  <c r="W267" i="1"/>
  <c r="Y267" i="1" s="1"/>
  <c r="Z267" i="1" s="1"/>
  <c r="X267" i="1"/>
  <c r="AB267" i="1"/>
  <c r="AC267" i="1" s="1"/>
  <c r="AD267" i="1"/>
  <c r="AE267" i="1" s="1"/>
  <c r="W268" i="1"/>
  <c r="X268" i="1" s="1"/>
  <c r="Y268" i="1"/>
  <c r="Z268" i="1" s="1"/>
  <c r="AB268" i="1"/>
  <c r="W269" i="1"/>
  <c r="Y269" i="1" s="1"/>
  <c r="Z269" i="1" s="1"/>
  <c r="X269" i="1"/>
  <c r="AB269" i="1"/>
  <c r="AC269" i="1" s="1"/>
  <c r="W270" i="1"/>
  <c r="AB270" i="1"/>
  <c r="AC270" i="1" s="1"/>
  <c r="W271" i="1"/>
  <c r="AB271" i="1"/>
  <c r="AD271" i="1" s="1"/>
  <c r="AC271" i="1"/>
  <c r="W272" i="1"/>
  <c r="X272" i="1" s="1"/>
  <c r="AB272" i="1"/>
  <c r="AC272" i="1"/>
  <c r="AD272" i="1"/>
  <c r="W273" i="1"/>
  <c r="AB273" i="1"/>
  <c r="AC273" i="1"/>
  <c r="AE273" i="1" s="1"/>
  <c r="W274" i="1"/>
  <c r="X274" i="1" s="1"/>
  <c r="Y274" i="1"/>
  <c r="Z274" i="1" s="1"/>
  <c r="AB274" i="1"/>
  <c r="W275" i="1"/>
  <c r="X275" i="1"/>
  <c r="Y275" i="1"/>
  <c r="AB275" i="1"/>
  <c r="W276" i="1"/>
  <c r="X276" i="1" s="1"/>
  <c r="Y276" i="1"/>
  <c r="Z276" i="1" s="1"/>
  <c r="AB276" i="1"/>
  <c r="AC276" i="1" s="1"/>
  <c r="AD276" i="1"/>
  <c r="W277" i="1"/>
  <c r="X277" i="1"/>
  <c r="Y277" i="1"/>
  <c r="AB277" i="1"/>
  <c r="W278" i="1"/>
  <c r="X278" i="1" s="1"/>
  <c r="AB278" i="1"/>
  <c r="AC278" i="1" s="1"/>
  <c r="W279" i="1"/>
  <c r="X279" i="1" s="1"/>
  <c r="Y279" i="1"/>
  <c r="Z279" i="1" s="1"/>
  <c r="AB279" i="1"/>
  <c r="AC279" i="1"/>
  <c r="AD279" i="1"/>
  <c r="W280" i="1"/>
  <c r="AB280" i="1"/>
  <c r="AD280" i="1" s="1"/>
  <c r="AE280" i="1" s="1"/>
  <c r="AC280" i="1"/>
  <c r="W281" i="1"/>
  <c r="X281" i="1" s="1"/>
  <c r="AB281" i="1"/>
  <c r="W282" i="1"/>
  <c r="X282" i="1"/>
  <c r="Y282" i="1"/>
  <c r="AB282" i="1"/>
  <c r="AC282" i="1"/>
  <c r="W283" i="1"/>
  <c r="Y283" i="1" s="1"/>
  <c r="AB283" i="1"/>
  <c r="AD283" i="1" s="1"/>
  <c r="AC283" i="1"/>
  <c r="AE283" i="1" s="1"/>
  <c r="W284" i="1"/>
  <c r="AB284" i="1"/>
  <c r="AD284" i="1" s="1"/>
  <c r="AC284" i="1"/>
  <c r="W285" i="1"/>
  <c r="X285" i="1" s="1"/>
  <c r="Z285" i="1" s="1"/>
  <c r="AB285" i="1"/>
  <c r="AC285" i="1"/>
  <c r="W286" i="1"/>
  <c r="Y286" i="1" s="1"/>
  <c r="AB286" i="1"/>
  <c r="W287" i="1"/>
  <c r="X287" i="1" s="1"/>
  <c r="AB287" i="1"/>
  <c r="AC287" i="1" s="1"/>
  <c r="AD287" i="1"/>
  <c r="AE287" i="1" s="1"/>
  <c r="W288" i="1"/>
  <c r="AB288" i="1"/>
  <c r="AD288" i="1" s="1"/>
  <c r="AC288" i="1"/>
  <c r="W289" i="1"/>
  <c r="X289" i="1"/>
  <c r="AB289" i="1"/>
  <c r="AC289" i="1"/>
  <c r="W290" i="1"/>
  <c r="X290" i="1"/>
  <c r="Y290" i="1"/>
  <c r="AB290" i="1"/>
  <c r="AC290" i="1"/>
  <c r="AD290" i="1"/>
  <c r="W291" i="1"/>
  <c r="Y291" i="1"/>
  <c r="Z291" i="1" s="1"/>
  <c r="X291" i="1"/>
  <c r="AB291" i="1"/>
  <c r="AD291" i="1"/>
  <c r="AE291" i="1" s="1"/>
  <c r="AC291" i="1"/>
  <c r="W292" i="1"/>
  <c r="X292" i="1"/>
  <c r="Y292" i="1"/>
  <c r="AB292" i="1"/>
  <c r="AC292" i="1"/>
  <c r="AD292" i="1"/>
  <c r="W293" i="1"/>
  <c r="Y293" i="1"/>
  <c r="Z293" i="1" s="1"/>
  <c r="X293" i="1"/>
  <c r="AB293" i="1"/>
  <c r="AD293" i="1"/>
  <c r="AE293" i="1" s="1"/>
  <c r="AC293" i="1"/>
  <c r="W294" i="1"/>
  <c r="X294" i="1"/>
  <c r="Y294" i="1"/>
  <c r="AB294" i="1"/>
  <c r="AC294" i="1"/>
  <c r="AD294" i="1"/>
  <c r="W295" i="1"/>
  <c r="Y295" i="1"/>
  <c r="Z295" i="1" s="1"/>
  <c r="X295" i="1"/>
  <c r="AB295" i="1"/>
  <c r="AD295" i="1"/>
  <c r="AE295" i="1" s="1"/>
  <c r="AC295" i="1"/>
  <c r="W296" i="1"/>
  <c r="X296" i="1"/>
  <c r="Y296" i="1"/>
  <c r="AB296" i="1"/>
  <c r="AC296" i="1"/>
  <c r="AD296" i="1"/>
  <c r="W297" i="1"/>
  <c r="Y297" i="1"/>
  <c r="Z297" i="1" s="1"/>
  <c r="X297" i="1"/>
  <c r="AB297" i="1"/>
  <c r="AD297" i="1"/>
  <c r="AE297" i="1" s="1"/>
  <c r="AC297" i="1"/>
  <c r="W298" i="1"/>
  <c r="X298" i="1"/>
  <c r="Y298" i="1"/>
  <c r="AB298" i="1"/>
  <c r="AC298" i="1"/>
  <c r="AD298" i="1"/>
  <c r="W299" i="1"/>
  <c r="Y299" i="1"/>
  <c r="Z299" i="1" s="1"/>
  <c r="X299" i="1"/>
  <c r="AB299" i="1"/>
  <c r="AD299" i="1"/>
  <c r="AE299" i="1" s="1"/>
  <c r="AC299" i="1"/>
  <c r="W300" i="1"/>
  <c r="X300" i="1"/>
  <c r="Y300" i="1"/>
  <c r="AB300" i="1"/>
  <c r="AC300" i="1"/>
  <c r="AD300" i="1"/>
  <c r="W301" i="1"/>
  <c r="Y301" i="1"/>
  <c r="Z301" i="1" s="1"/>
  <c r="X301" i="1"/>
  <c r="AB301" i="1"/>
  <c r="AD301" i="1"/>
  <c r="AE301" i="1" s="1"/>
  <c r="AC301" i="1"/>
  <c r="W302" i="1"/>
  <c r="X302" i="1"/>
  <c r="Y302" i="1"/>
  <c r="AB302" i="1"/>
  <c r="AC302" i="1"/>
  <c r="AD302" i="1"/>
  <c r="W303" i="1"/>
  <c r="Y303" i="1"/>
  <c r="Z303" i="1" s="1"/>
  <c r="X303" i="1"/>
  <c r="AB303" i="1"/>
  <c r="AD303" i="1"/>
  <c r="AE303" i="1" s="1"/>
  <c r="AC303" i="1"/>
  <c r="W304" i="1"/>
  <c r="X304" i="1"/>
  <c r="Y304" i="1"/>
  <c r="AB304" i="1"/>
  <c r="AC304" i="1"/>
  <c r="AD304" i="1"/>
  <c r="W305" i="1"/>
  <c r="Y305" i="1"/>
  <c r="Z305" i="1" s="1"/>
  <c r="X305" i="1"/>
  <c r="AB305" i="1"/>
  <c r="AD305" i="1"/>
  <c r="AE305" i="1" s="1"/>
  <c r="AC305" i="1"/>
  <c r="W306" i="1"/>
  <c r="X306" i="1"/>
  <c r="Y306" i="1"/>
  <c r="Z306" i="1" s="1"/>
  <c r="AB306" i="1"/>
  <c r="AD306" i="1" s="1"/>
  <c r="AC306" i="1"/>
  <c r="W307" i="1"/>
  <c r="Y307" i="1"/>
  <c r="Z307" i="1" s="1"/>
  <c r="X307" i="1"/>
  <c r="AB307" i="1"/>
  <c r="AD307" i="1"/>
  <c r="AE307" i="1" s="1"/>
  <c r="AC307" i="1"/>
  <c r="W308" i="1"/>
  <c r="X308" i="1"/>
  <c r="Y308" i="1"/>
  <c r="AB308" i="1"/>
  <c r="AC308" i="1"/>
  <c r="AD308" i="1"/>
  <c r="AE308" i="1" s="1"/>
  <c r="M250" i="1"/>
  <c r="N250" i="1"/>
  <c r="O250" i="1" s="1"/>
  <c r="I241" i="1"/>
  <c r="H241" i="1"/>
  <c r="N237" i="1"/>
  <c r="M237" i="1"/>
  <c r="H18" i="1"/>
  <c r="I18" i="1"/>
  <c r="I249" i="1"/>
  <c r="H249" i="1"/>
  <c r="I237" i="1"/>
  <c r="J237" i="1"/>
  <c r="H237" i="1"/>
  <c r="I233" i="1"/>
  <c r="H233" i="1"/>
  <c r="I229" i="1"/>
  <c r="J229" i="1" s="1"/>
  <c r="H229" i="1"/>
  <c r="I225" i="1"/>
  <c r="H225" i="1"/>
  <c r="J225" i="1" s="1"/>
  <c r="I221" i="1"/>
  <c r="J221" i="1"/>
  <c r="H221" i="1"/>
  <c r="H206" i="1"/>
  <c r="J206" i="1" s="1"/>
  <c r="I206" i="1"/>
  <c r="H188" i="1"/>
  <c r="I188" i="1"/>
  <c r="J188" i="1" s="1"/>
  <c r="H180" i="1"/>
  <c r="I180" i="1"/>
  <c r="J180" i="1" s="1"/>
  <c r="H172" i="1"/>
  <c r="J172" i="1" s="1"/>
  <c r="I172" i="1"/>
  <c r="H164" i="1"/>
  <c r="I164" i="1"/>
  <c r="J164" i="1"/>
  <c r="H156" i="1"/>
  <c r="I156" i="1"/>
  <c r="H148" i="1"/>
  <c r="I148" i="1"/>
  <c r="J148" i="1" s="1"/>
  <c r="H140" i="1"/>
  <c r="I140" i="1"/>
  <c r="N307" i="1"/>
  <c r="O307" i="1" s="1"/>
  <c r="I307" i="1"/>
  <c r="J307" i="1" s="1"/>
  <c r="N303" i="1"/>
  <c r="O303" i="1" s="1"/>
  <c r="I303" i="1"/>
  <c r="J303" i="1" s="1"/>
  <c r="N299" i="1"/>
  <c r="O299" i="1" s="1"/>
  <c r="I299" i="1"/>
  <c r="J299" i="1" s="1"/>
  <c r="N295" i="1"/>
  <c r="O295" i="1" s="1"/>
  <c r="I295" i="1"/>
  <c r="J295" i="1" s="1"/>
  <c r="N291" i="1"/>
  <c r="O291" i="1" s="1"/>
  <c r="I291" i="1"/>
  <c r="J291" i="1" s="1"/>
  <c r="N287" i="1"/>
  <c r="O287" i="1" s="1"/>
  <c r="I287" i="1"/>
  <c r="J287" i="1" s="1"/>
  <c r="N283" i="1"/>
  <c r="O283" i="1" s="1"/>
  <c r="I283" i="1"/>
  <c r="J283" i="1" s="1"/>
  <c r="N279" i="1"/>
  <c r="O279" i="1" s="1"/>
  <c r="I279" i="1"/>
  <c r="J279" i="1" s="1"/>
  <c r="N273" i="1"/>
  <c r="O273" i="1" s="1"/>
  <c r="N245" i="1"/>
  <c r="M245" i="1"/>
  <c r="N249" i="1"/>
  <c r="M249" i="1"/>
  <c r="N271" i="1"/>
  <c r="O271" i="1"/>
  <c r="I267" i="1"/>
  <c r="J267" i="1"/>
  <c r="I265" i="1"/>
  <c r="J265" i="1"/>
  <c r="N263" i="1"/>
  <c r="O263" i="1"/>
  <c r="N261" i="1"/>
  <c r="O261" i="1"/>
  <c r="I259" i="1"/>
  <c r="J259" i="1"/>
  <c r="I257" i="1"/>
  <c r="J257" i="1"/>
  <c r="N255" i="1"/>
  <c r="O255" i="1"/>
  <c r="N253" i="1"/>
  <c r="O253" i="1"/>
  <c r="I245" i="1"/>
  <c r="J245" i="1"/>
  <c r="H245" i="1"/>
  <c r="N241" i="1"/>
  <c r="M241" i="1"/>
  <c r="H214" i="1"/>
  <c r="I214" i="1"/>
  <c r="H198" i="1"/>
  <c r="I198" i="1"/>
  <c r="J198" i="1" s="1"/>
  <c r="M246" i="1"/>
  <c r="N246" i="1"/>
  <c r="J244" i="1"/>
  <c r="M242" i="1"/>
  <c r="O242" i="1" s="1"/>
  <c r="N242" i="1"/>
  <c r="M238" i="1"/>
  <c r="N238" i="1"/>
  <c r="J236" i="1"/>
  <c r="M234" i="1"/>
  <c r="N234" i="1"/>
  <c r="O234" i="1"/>
  <c r="M233" i="1"/>
  <c r="J232" i="1"/>
  <c r="M230" i="1"/>
  <c r="N230" i="1"/>
  <c r="O230" i="1" s="1"/>
  <c r="M229" i="1"/>
  <c r="O229" i="1" s="1"/>
  <c r="J228" i="1"/>
  <c r="M226" i="1"/>
  <c r="O226" i="1" s="1"/>
  <c r="N226" i="1"/>
  <c r="M225" i="1"/>
  <c r="O225" i="1" s="1"/>
  <c r="J224" i="1"/>
  <c r="M222" i="1"/>
  <c r="N222" i="1"/>
  <c r="O222" i="1"/>
  <c r="M221" i="1"/>
  <c r="O221" i="1" s="1"/>
  <c r="J220" i="1"/>
  <c r="M218" i="1"/>
  <c r="N218" i="1"/>
  <c r="O218" i="1"/>
  <c r="O217" i="1"/>
  <c r="M210" i="1"/>
  <c r="N210" i="1"/>
  <c r="O210" i="1" s="1"/>
  <c r="O209" i="1"/>
  <c r="M202" i="1"/>
  <c r="O202" i="1" s="1"/>
  <c r="N202" i="1"/>
  <c r="O201" i="1"/>
  <c r="M194" i="1"/>
  <c r="N194" i="1"/>
  <c r="O194" i="1"/>
  <c r="O193" i="1"/>
  <c r="N185" i="1"/>
  <c r="M185" i="1"/>
  <c r="J179" i="1"/>
  <c r="N177" i="1"/>
  <c r="M177" i="1"/>
  <c r="O177" i="1" s="1"/>
  <c r="J171" i="1"/>
  <c r="N169" i="1"/>
  <c r="M169" i="1"/>
  <c r="O169" i="1" s="1"/>
  <c r="J163" i="1"/>
  <c r="N161" i="1"/>
  <c r="M161" i="1"/>
  <c r="O161" i="1" s="1"/>
  <c r="J155" i="1"/>
  <c r="N153" i="1"/>
  <c r="M153" i="1"/>
  <c r="J147" i="1"/>
  <c r="N145" i="1"/>
  <c r="O145" i="1" s="1"/>
  <c r="M145" i="1"/>
  <c r="N137" i="1"/>
  <c r="O137" i="1"/>
  <c r="M137" i="1"/>
  <c r="N125" i="1"/>
  <c r="M125" i="1"/>
  <c r="O125" i="1" s="1"/>
  <c r="I121" i="1"/>
  <c r="H121" i="1"/>
  <c r="J121" i="1" s="1"/>
  <c r="H100" i="1"/>
  <c r="J100" i="1" s="1"/>
  <c r="I100" i="1"/>
  <c r="H84" i="1"/>
  <c r="I84" i="1"/>
  <c r="O233" i="1"/>
  <c r="H218" i="1"/>
  <c r="J218" i="1" s="1"/>
  <c r="I218" i="1"/>
  <c r="H210" i="1"/>
  <c r="I210" i="1"/>
  <c r="J210" i="1" s="1"/>
  <c r="H202" i="1"/>
  <c r="I202" i="1"/>
  <c r="H194" i="1"/>
  <c r="I194" i="1"/>
  <c r="J194" i="1" s="1"/>
  <c r="I104" i="1"/>
  <c r="J104" i="1" s="1"/>
  <c r="H104" i="1"/>
  <c r="H246" i="1"/>
  <c r="I246" i="1"/>
  <c r="H242" i="1"/>
  <c r="I242" i="1"/>
  <c r="J242" i="1"/>
  <c r="H238" i="1"/>
  <c r="I238" i="1"/>
  <c r="H234" i="1"/>
  <c r="I234" i="1"/>
  <c r="J234" i="1" s="1"/>
  <c r="H230" i="1"/>
  <c r="I230" i="1"/>
  <c r="J230" i="1" s="1"/>
  <c r="H226" i="1"/>
  <c r="J226" i="1" s="1"/>
  <c r="I226" i="1"/>
  <c r="H222" i="1"/>
  <c r="I222" i="1"/>
  <c r="J222" i="1" s="1"/>
  <c r="M214" i="1"/>
  <c r="N214" i="1"/>
  <c r="O213" i="1"/>
  <c r="M206" i="1"/>
  <c r="N206" i="1"/>
  <c r="O205" i="1"/>
  <c r="M198" i="1"/>
  <c r="N198" i="1"/>
  <c r="O198" i="1" s="1"/>
  <c r="O197" i="1"/>
  <c r="O188" i="1"/>
  <c r="H186" i="1"/>
  <c r="I186" i="1"/>
  <c r="J186" i="1" s="1"/>
  <c r="O180" i="1"/>
  <c r="H178" i="1"/>
  <c r="I178" i="1"/>
  <c r="J178" i="1" s="1"/>
  <c r="O172" i="1"/>
  <c r="H170" i="1"/>
  <c r="I170" i="1"/>
  <c r="J170" i="1"/>
  <c r="H162" i="1"/>
  <c r="I162" i="1"/>
  <c r="H154" i="1"/>
  <c r="I154" i="1"/>
  <c r="H146" i="1"/>
  <c r="I146" i="1"/>
  <c r="H138" i="1"/>
  <c r="I138" i="1"/>
  <c r="J138" i="1"/>
  <c r="N133" i="1"/>
  <c r="M133" i="1"/>
  <c r="O133" i="1" s="1"/>
  <c r="I129" i="1"/>
  <c r="J129" i="1" s="1"/>
  <c r="H129" i="1"/>
  <c r="N117" i="1"/>
  <c r="M117" i="1"/>
  <c r="O117" i="1" s="1"/>
  <c r="I113" i="1"/>
  <c r="H113" i="1"/>
  <c r="H105" i="1"/>
  <c r="I105" i="1"/>
  <c r="J105" i="1" s="1"/>
  <c r="H92" i="1"/>
  <c r="I92" i="1"/>
  <c r="J92" i="1"/>
  <c r="H76" i="1"/>
  <c r="J76" i="1" s="1"/>
  <c r="I76" i="1"/>
  <c r="O184" i="1"/>
  <c r="O176" i="1"/>
  <c r="O168" i="1"/>
  <c r="O160" i="1"/>
  <c r="O152" i="1"/>
  <c r="O144" i="1"/>
  <c r="H134" i="1"/>
  <c r="I134" i="1"/>
  <c r="M130" i="1"/>
  <c r="N130" i="1"/>
  <c r="H126" i="1"/>
  <c r="I126" i="1"/>
  <c r="M122" i="1"/>
  <c r="N122" i="1"/>
  <c r="O122" i="1" s="1"/>
  <c r="H118" i="1"/>
  <c r="I118" i="1"/>
  <c r="M114" i="1"/>
  <c r="N114" i="1"/>
  <c r="O114" i="1" s="1"/>
  <c r="H110" i="1"/>
  <c r="I110" i="1"/>
  <c r="J99" i="1"/>
  <c r="J91" i="1"/>
  <c r="J83" i="1"/>
  <c r="N53" i="1"/>
  <c r="O53" i="1"/>
  <c r="M53" i="1"/>
  <c r="M44" i="1"/>
  <c r="N44" i="1"/>
  <c r="I21" i="1"/>
  <c r="J21" i="1" s="1"/>
  <c r="H21" i="1"/>
  <c r="N190" i="1"/>
  <c r="O190" i="1"/>
  <c r="H185" i="1"/>
  <c r="J185" i="1"/>
  <c r="N182" i="1"/>
  <c r="O182" i="1"/>
  <c r="H177" i="1"/>
  <c r="J177" i="1"/>
  <c r="N174" i="1"/>
  <c r="O174" i="1"/>
  <c r="H169" i="1"/>
  <c r="J169" i="1"/>
  <c r="N166" i="1"/>
  <c r="O166" i="1"/>
  <c r="H161" i="1"/>
  <c r="J161" i="1"/>
  <c r="N158" i="1"/>
  <c r="O158" i="1"/>
  <c r="H153" i="1"/>
  <c r="J153" i="1"/>
  <c r="N150" i="1"/>
  <c r="O150" i="1"/>
  <c r="H145" i="1"/>
  <c r="J145" i="1"/>
  <c r="N142" i="1"/>
  <c r="O142" i="1"/>
  <c r="H137" i="1"/>
  <c r="J137" i="1"/>
  <c r="N134" i="1"/>
  <c r="O134" i="1"/>
  <c r="J133" i="1"/>
  <c r="O128" i="1"/>
  <c r="J125" i="1"/>
  <c r="O121" i="1"/>
  <c r="J117" i="1"/>
  <c r="O112" i="1"/>
  <c r="H107" i="1"/>
  <c r="M104" i="1"/>
  <c r="M103" i="1"/>
  <c r="N103" i="1"/>
  <c r="H96" i="1"/>
  <c r="I96" i="1"/>
  <c r="J96" i="1" s="1"/>
  <c r="H95" i="1"/>
  <c r="J95" i="1" s="1"/>
  <c r="H88" i="1"/>
  <c r="I88" i="1"/>
  <c r="H87" i="1"/>
  <c r="H80" i="1"/>
  <c r="I80" i="1"/>
  <c r="H79" i="1"/>
  <c r="J79" i="1" s="1"/>
  <c r="H72" i="1"/>
  <c r="J72" i="1" s="1"/>
  <c r="I72" i="1"/>
  <c r="I56" i="1"/>
  <c r="J56" i="1"/>
  <c r="H56" i="1"/>
  <c r="I53" i="1"/>
  <c r="H53" i="1"/>
  <c r="J53" i="1" s="1"/>
  <c r="N25" i="1"/>
  <c r="O25" i="1" s="1"/>
  <c r="M25" i="1"/>
  <c r="J132" i="1"/>
  <c r="H130" i="1"/>
  <c r="J130" i="1" s="1"/>
  <c r="I130" i="1"/>
  <c r="M126" i="1"/>
  <c r="N126" i="1"/>
  <c r="J124" i="1"/>
  <c r="H122" i="1"/>
  <c r="I122" i="1"/>
  <c r="M118" i="1"/>
  <c r="N118" i="1"/>
  <c r="O118" i="1" s="1"/>
  <c r="J116" i="1"/>
  <c r="H114" i="1"/>
  <c r="I114" i="1"/>
  <c r="M110" i="1"/>
  <c r="N110" i="1"/>
  <c r="M109" i="1"/>
  <c r="N109" i="1"/>
  <c r="O109" i="1" s="1"/>
  <c r="O107" i="1"/>
  <c r="J107" i="1"/>
  <c r="O104" i="1"/>
  <c r="J87" i="1"/>
  <c r="J71" i="1"/>
  <c r="H62" i="1"/>
  <c r="I62" i="1"/>
  <c r="J62" i="1" s="1"/>
  <c r="I61" i="1"/>
  <c r="H61" i="1"/>
  <c r="J61" i="1" s="1"/>
  <c r="M58" i="1"/>
  <c r="N58" i="1"/>
  <c r="O58" i="1"/>
  <c r="O56" i="1"/>
  <c r="M50" i="1"/>
  <c r="N50" i="1"/>
  <c r="J48" i="1"/>
  <c r="O45" i="1"/>
  <c r="M36" i="1"/>
  <c r="N36" i="1"/>
  <c r="M30" i="1"/>
  <c r="N30" i="1"/>
  <c r="O30" i="1" s="1"/>
  <c r="M14" i="1"/>
  <c r="N14" i="1"/>
  <c r="O13" i="1"/>
  <c r="M100" i="1"/>
  <c r="O100" i="1" s="1"/>
  <c r="N100" i="1"/>
  <c r="M96" i="1"/>
  <c r="N96" i="1"/>
  <c r="O96" i="1"/>
  <c r="M92" i="1"/>
  <c r="N92" i="1"/>
  <c r="M88" i="1"/>
  <c r="N88" i="1"/>
  <c r="O88" i="1" s="1"/>
  <c r="M84" i="1"/>
  <c r="N84" i="1"/>
  <c r="M80" i="1"/>
  <c r="O80" i="1" s="1"/>
  <c r="N80" i="1"/>
  <c r="M76" i="1"/>
  <c r="N76" i="1"/>
  <c r="M72" i="1"/>
  <c r="N72" i="1"/>
  <c r="O72" i="1"/>
  <c r="M68" i="1"/>
  <c r="O68" i="1" s="1"/>
  <c r="N68" i="1"/>
  <c r="M60" i="1"/>
  <c r="N60" i="1"/>
  <c r="O60" i="1"/>
  <c r="I45" i="1"/>
  <c r="H45" i="1"/>
  <c r="J45" i="1" s="1"/>
  <c r="M42" i="1"/>
  <c r="O42" i="1" s="1"/>
  <c r="N42" i="1"/>
  <c r="O37" i="1"/>
  <c r="I29" i="1"/>
  <c r="H29" i="1"/>
  <c r="H26" i="1"/>
  <c r="I26" i="1"/>
  <c r="J26" i="1" s="1"/>
  <c r="N17" i="1"/>
  <c r="M17" i="1"/>
  <c r="O98" i="1"/>
  <c r="O94" i="1"/>
  <c r="O91" i="1"/>
  <c r="O82" i="1"/>
  <c r="O79" i="1"/>
  <c r="O74" i="1"/>
  <c r="O71" i="1"/>
  <c r="O70" i="1"/>
  <c r="M66" i="1"/>
  <c r="N66" i="1"/>
  <c r="O64" i="1"/>
  <c r="J64" i="1"/>
  <c r="O61" i="1"/>
  <c r="M52" i="1"/>
  <c r="N52" i="1"/>
  <c r="O52" i="1"/>
  <c r="O47" i="1"/>
  <c r="I37" i="1"/>
  <c r="H37" i="1"/>
  <c r="M34" i="1"/>
  <c r="N34" i="1"/>
  <c r="M22" i="1"/>
  <c r="O22" i="1" s="1"/>
  <c r="N22" i="1"/>
  <c r="J25" i="1"/>
  <c r="O21" i="1"/>
  <c r="H14" i="1"/>
  <c r="I14" i="1"/>
  <c r="J14" i="1"/>
  <c r="H30" i="1"/>
  <c r="I30" i="1"/>
  <c r="M26" i="1"/>
  <c r="N26" i="1"/>
  <c r="O26" i="1" s="1"/>
  <c r="J24" i="1"/>
  <c r="H22" i="1"/>
  <c r="I22" i="1"/>
  <c r="J22" i="1" s="1"/>
  <c r="J13" i="1"/>
  <c r="M10" i="1"/>
  <c r="O10" i="1"/>
  <c r="J10" i="1"/>
  <c r="AC221" i="1"/>
  <c r="AE221" i="1" s="1"/>
  <c r="AD221" i="1"/>
  <c r="Y186" i="1"/>
  <c r="X186" i="1"/>
  <c r="Z186" i="1" s="1"/>
  <c r="AD162" i="1"/>
  <c r="AC162" i="1"/>
  <c r="AE162" i="1" s="1"/>
  <c r="AC213" i="1"/>
  <c r="AE213" i="1" s="1"/>
  <c r="AD213" i="1"/>
  <c r="AC203" i="1"/>
  <c r="AD203" i="1"/>
  <c r="AE203" i="1" s="1"/>
  <c r="AD198" i="1"/>
  <c r="AC198" i="1"/>
  <c r="AE198" i="1" s="1"/>
  <c r="Y194" i="1"/>
  <c r="Z194" i="1" s="1"/>
  <c r="X194" i="1"/>
  <c r="Y192" i="1"/>
  <c r="Z192" i="1"/>
  <c r="X192" i="1"/>
  <c r="AD188" i="1"/>
  <c r="AC188" i="1"/>
  <c r="AE188" i="1" s="1"/>
  <c r="AD184" i="1"/>
  <c r="AC184" i="1"/>
  <c r="AE184" i="1" s="1"/>
  <c r="AD180" i="1"/>
  <c r="AE180" i="1" s="1"/>
  <c r="AC180" i="1"/>
  <c r="AD176" i="1"/>
  <c r="AE176" i="1"/>
  <c r="AC176" i="1"/>
  <c r="AD166" i="1"/>
  <c r="AC166" i="1"/>
  <c r="AE166" i="1" s="1"/>
  <c r="AD160" i="1"/>
  <c r="AC160" i="1"/>
  <c r="AE160" i="1" s="1"/>
  <c r="Y182" i="1"/>
  <c r="Z182" i="1" s="1"/>
  <c r="Y178" i="1"/>
  <c r="Z178" i="1"/>
  <c r="X178" i="1"/>
  <c r="AD172" i="1"/>
  <c r="AC172" i="1"/>
  <c r="AE172" i="1" s="1"/>
  <c r="AD71" i="1"/>
  <c r="AC71" i="1"/>
  <c r="AE71" i="1" s="1"/>
  <c r="X63" i="1"/>
  <c r="Z63" i="1" s="1"/>
  <c r="Y63" i="1"/>
  <c r="Y289" i="1"/>
  <c r="Z289" i="1"/>
  <c r="Y285" i="1"/>
  <c r="AD282" i="1"/>
  <c r="AE282" i="1"/>
  <c r="Y281" i="1"/>
  <c r="Z281" i="1"/>
  <c r="AD278" i="1"/>
  <c r="AE278" i="1"/>
  <c r="AD270" i="1"/>
  <c r="AE270" i="1"/>
  <c r="AD266" i="1"/>
  <c r="AE266" i="1"/>
  <c r="AD262" i="1"/>
  <c r="AE262" i="1"/>
  <c r="AD254" i="1"/>
  <c r="AE254" i="1"/>
  <c r="AD250" i="1"/>
  <c r="AE250" i="1"/>
  <c r="AD246" i="1"/>
  <c r="AE246" i="1"/>
  <c r="AD238" i="1"/>
  <c r="AE238" i="1"/>
  <c r="AD234" i="1"/>
  <c r="AE234" i="1"/>
  <c r="AD230" i="1"/>
  <c r="AE230" i="1"/>
  <c r="AC215" i="1"/>
  <c r="AD215" i="1"/>
  <c r="AE215" i="1" s="1"/>
  <c r="AD212" i="1"/>
  <c r="AC209" i="1"/>
  <c r="AE209" i="1" s="1"/>
  <c r="AD209" i="1"/>
  <c r="AD202" i="1"/>
  <c r="AE202" i="1"/>
  <c r="Y198" i="1"/>
  <c r="X198" i="1"/>
  <c r="X196" i="1"/>
  <c r="AD164" i="1"/>
  <c r="AC164" i="1"/>
  <c r="AC217" i="1"/>
  <c r="AE217" i="1" s="1"/>
  <c r="AD217" i="1"/>
  <c r="AC207" i="1"/>
  <c r="AD207" i="1"/>
  <c r="X58" i="1"/>
  <c r="Y58" i="1"/>
  <c r="Z282" i="1"/>
  <c r="AD289" i="1"/>
  <c r="AE289" i="1"/>
  <c r="AD285" i="1"/>
  <c r="AE285" i="1"/>
  <c r="AD273" i="1"/>
  <c r="AD269" i="1"/>
  <c r="AE269" i="1"/>
  <c r="AD265" i="1"/>
  <c r="AE265" i="1"/>
  <c r="AD257" i="1"/>
  <c r="AD253" i="1"/>
  <c r="AE253" i="1"/>
  <c r="AD249" i="1"/>
  <c r="AE249" i="1"/>
  <c r="AD241" i="1"/>
  <c r="AD237" i="1"/>
  <c r="AE237" i="1"/>
  <c r="AD233" i="1"/>
  <c r="AE233" i="1"/>
  <c r="X228" i="1"/>
  <c r="Z228" i="1"/>
  <c r="X224" i="1"/>
  <c r="Z224" i="1"/>
  <c r="X220" i="1"/>
  <c r="AD214" i="1"/>
  <c r="AE214" i="1"/>
  <c r="AC211" i="1"/>
  <c r="AD211" i="1"/>
  <c r="AE211" i="1" s="1"/>
  <c r="AD208" i="1"/>
  <c r="AE208" i="1"/>
  <c r="AC205" i="1"/>
  <c r="Y200" i="1"/>
  <c r="X200" i="1"/>
  <c r="Z200" i="1" s="1"/>
  <c r="AD190" i="1"/>
  <c r="AE190" i="1" s="1"/>
  <c r="AC190" i="1"/>
  <c r="AD186" i="1"/>
  <c r="AC186" i="1"/>
  <c r="AD182" i="1"/>
  <c r="AE182" i="1" s="1"/>
  <c r="AC182" i="1"/>
  <c r="AD178" i="1"/>
  <c r="AC178" i="1"/>
  <c r="AE178" i="1" s="1"/>
  <c r="AD174" i="1"/>
  <c r="AE174" i="1" s="1"/>
  <c r="AC174" i="1"/>
  <c r="AD168" i="1"/>
  <c r="AC168" i="1"/>
  <c r="AE168" i="1" s="1"/>
  <c r="Y188" i="1"/>
  <c r="Z188" i="1" s="1"/>
  <c r="X188" i="1"/>
  <c r="Y184" i="1"/>
  <c r="X184" i="1"/>
  <c r="Y180" i="1"/>
  <c r="Z180" i="1" s="1"/>
  <c r="X180" i="1"/>
  <c r="Y176" i="1"/>
  <c r="X176" i="1"/>
  <c r="X174" i="1"/>
  <c r="Z174" i="1" s="1"/>
  <c r="Y172" i="1"/>
  <c r="X172" i="1"/>
  <c r="X170" i="1"/>
  <c r="Z170" i="1"/>
  <c r="Y168" i="1"/>
  <c r="X168" i="1"/>
  <c r="X166" i="1"/>
  <c r="Z166" i="1" s="1"/>
  <c r="Y164" i="1"/>
  <c r="Z164" i="1" s="1"/>
  <c r="X164" i="1"/>
  <c r="X162" i="1"/>
  <c r="Z162" i="1" s="1"/>
  <c r="Y160" i="1"/>
  <c r="Z160" i="1" s="1"/>
  <c r="X160" i="1"/>
  <c r="Y116" i="1"/>
  <c r="X116" i="1"/>
  <c r="AD118" i="1"/>
  <c r="AE118" i="1"/>
  <c r="AC118" i="1"/>
  <c r="AD112" i="1"/>
  <c r="AC112" i="1"/>
  <c r="Y108" i="1"/>
  <c r="Z108" i="1" s="1"/>
  <c r="X108" i="1"/>
  <c r="Y92" i="1"/>
  <c r="Z92" i="1"/>
  <c r="X92" i="1"/>
  <c r="Z214" i="1"/>
  <c r="Z206" i="1"/>
  <c r="Z199" i="1"/>
  <c r="AE158" i="1"/>
  <c r="AE154" i="1"/>
  <c r="AE152" i="1"/>
  <c r="AE146" i="1"/>
  <c r="AE144" i="1"/>
  <c r="AE142" i="1"/>
  <c r="AE138" i="1"/>
  <c r="AE130" i="1"/>
  <c r="AE128" i="1"/>
  <c r="AE126" i="1"/>
  <c r="AE122" i="1"/>
  <c r="Y122" i="1"/>
  <c r="Z122" i="1" s="1"/>
  <c r="AE113" i="1"/>
  <c r="AD110" i="1"/>
  <c r="AE110" i="1" s="1"/>
  <c r="AC110" i="1"/>
  <c r="AD104" i="1"/>
  <c r="AE104" i="1"/>
  <c r="AC104" i="1"/>
  <c r="Y100" i="1"/>
  <c r="X100" i="1"/>
  <c r="Z100" i="1" s="1"/>
  <c r="AD94" i="1"/>
  <c r="AE94" i="1" s="1"/>
  <c r="AC94" i="1"/>
  <c r="AD90" i="1"/>
  <c r="AC90" i="1"/>
  <c r="Z88" i="1"/>
  <c r="X75" i="1"/>
  <c r="Y75" i="1"/>
  <c r="Z75" i="1" s="1"/>
  <c r="AD114" i="1"/>
  <c r="AC114" i="1"/>
  <c r="Z112" i="1"/>
  <c r="AC106" i="1"/>
  <c r="X96" i="1"/>
  <c r="AD86" i="1"/>
  <c r="AC86" i="1"/>
  <c r="AE86" i="1" s="1"/>
  <c r="Z84" i="1"/>
  <c r="X80" i="1"/>
  <c r="Z80" i="1" s="1"/>
  <c r="AC74" i="1"/>
  <c r="AD74" i="1"/>
  <c r="AE74" i="1" s="1"/>
  <c r="Z69" i="1"/>
  <c r="AD98" i="1"/>
  <c r="AE98" i="1"/>
  <c r="AC98" i="1"/>
  <c r="AD82" i="1"/>
  <c r="AC82" i="1"/>
  <c r="X70" i="1"/>
  <c r="Y70" i="1"/>
  <c r="Z70" i="1" s="1"/>
  <c r="AC67" i="1"/>
  <c r="X59" i="1"/>
  <c r="Y59" i="1"/>
  <c r="Z59" i="1"/>
  <c r="AE55" i="1"/>
  <c r="X54" i="1"/>
  <c r="Y54" i="1"/>
  <c r="Z54" i="1" s="1"/>
  <c r="AE75" i="1"/>
  <c r="X74" i="1"/>
  <c r="Y74" i="1"/>
  <c r="AE67" i="1"/>
  <c r="X66" i="1"/>
  <c r="Y66" i="1"/>
  <c r="Z66" i="1"/>
  <c r="X55" i="1"/>
  <c r="Z55" i="1" s="1"/>
  <c r="Y55" i="1"/>
  <c r="AE51" i="1"/>
  <c r="X50" i="1"/>
  <c r="Y50" i="1"/>
  <c r="Z50" i="1" s="1"/>
  <c r="X67" i="1"/>
  <c r="Y67" i="1"/>
  <c r="Z67" i="1"/>
  <c r="AE63" i="1"/>
  <c r="X62" i="1"/>
  <c r="Y62" i="1"/>
  <c r="Z62" i="1" s="1"/>
  <c r="X51" i="1"/>
  <c r="Z51" i="1" s="1"/>
  <c r="Y51" i="1"/>
  <c r="O110" i="1"/>
  <c r="J80" i="1"/>
  <c r="O103" i="1"/>
  <c r="O130" i="1"/>
  <c r="J146" i="1"/>
  <c r="O206" i="1"/>
  <c r="O214" i="1"/>
  <c r="J84" i="1"/>
  <c r="O238" i="1"/>
  <c r="J37" i="1"/>
  <c r="O66" i="1"/>
  <c r="O17" i="1"/>
  <c r="J29" i="1"/>
  <c r="O14" i="1"/>
  <c r="O36" i="1"/>
  <c r="O50" i="1"/>
  <c r="J114" i="1"/>
  <c r="O126" i="1"/>
  <c r="O44" i="1"/>
  <c r="J110" i="1"/>
  <c r="J118" i="1"/>
  <c r="J126" i="1"/>
  <c r="J134" i="1"/>
  <c r="J113" i="1"/>
  <c r="J162" i="1"/>
  <c r="J202" i="1"/>
  <c r="O153" i="1"/>
  <c r="O185" i="1"/>
  <c r="O246" i="1"/>
  <c r="J214" i="1"/>
  <c r="J233" i="1"/>
  <c r="J249" i="1"/>
  <c r="O237" i="1"/>
  <c r="J30" i="1"/>
  <c r="O34" i="1"/>
  <c r="O76" i="1"/>
  <c r="O84" i="1"/>
  <c r="O92" i="1"/>
  <c r="J122" i="1"/>
  <c r="J88" i="1"/>
  <c r="J154" i="1"/>
  <c r="J238" i="1"/>
  <c r="J246" i="1"/>
  <c r="O249" i="1"/>
  <c r="J140" i="1"/>
  <c r="J156" i="1"/>
  <c r="J18" i="1"/>
  <c r="AE114" i="1"/>
  <c r="Z176" i="1"/>
  <c r="Z184" i="1"/>
  <c r="AE186" i="1"/>
  <c r="AE207" i="1"/>
  <c r="AE112" i="1"/>
  <c r="Z172" i="1"/>
  <c r="Z74" i="1"/>
  <c r="AE82" i="1"/>
  <c r="Z116" i="1"/>
  <c r="Z168" i="1"/>
  <c r="AE205" i="1"/>
  <c r="Z58" i="1"/>
  <c r="Z198" i="1"/>
  <c r="AB48" i="1"/>
  <c r="AD48" i="1"/>
  <c r="W48" i="1"/>
  <c r="X48" i="1" s="1"/>
  <c r="Y48" i="1"/>
  <c r="AB47" i="1"/>
  <c r="AC47" i="1"/>
  <c r="W47" i="1"/>
  <c r="Y47" i="1"/>
  <c r="AB46" i="1"/>
  <c r="W46" i="1"/>
  <c r="Y46" i="1"/>
  <c r="AB45" i="1"/>
  <c r="W45" i="1"/>
  <c r="AB44" i="1"/>
  <c r="AD44" i="1" s="1"/>
  <c r="W44" i="1"/>
  <c r="Y44" i="1"/>
  <c r="AB43" i="1"/>
  <c r="AD43" i="1" s="1"/>
  <c r="W43" i="1"/>
  <c r="Y43" i="1"/>
  <c r="AB42" i="1"/>
  <c r="AC42" i="1" s="1"/>
  <c r="W42" i="1"/>
  <c r="AB41" i="1"/>
  <c r="AC41" i="1"/>
  <c r="W41" i="1"/>
  <c r="Y41" i="1" s="1"/>
  <c r="AB40" i="1"/>
  <c r="AD40" i="1"/>
  <c r="W40" i="1"/>
  <c r="AB39" i="1"/>
  <c r="AD39" i="1"/>
  <c r="AE39" i="1" s="1"/>
  <c r="W39" i="1"/>
  <c r="Y39" i="1" s="1"/>
  <c r="AB38" i="1"/>
  <c r="AD38" i="1"/>
  <c r="W38" i="1"/>
  <c r="X38" i="1" s="1"/>
  <c r="Y38" i="1"/>
  <c r="Z38" i="1" s="1"/>
  <c r="AB37" i="1"/>
  <c r="W37" i="1"/>
  <c r="Y37" i="1"/>
  <c r="AB36" i="1"/>
  <c r="AD36" i="1" s="1"/>
  <c r="AE36" i="1" s="1"/>
  <c r="W36" i="1"/>
  <c r="Y36" i="1"/>
  <c r="AB35" i="1"/>
  <c r="W35" i="1"/>
  <c r="X35" i="1"/>
  <c r="AB34" i="1"/>
  <c r="W34" i="1"/>
  <c r="Y34" i="1" s="1"/>
  <c r="AB33" i="1"/>
  <c r="W33" i="1"/>
  <c r="X33" i="1" s="1"/>
  <c r="AB32" i="1"/>
  <c r="W32" i="1"/>
  <c r="X32" i="1"/>
  <c r="AD31" i="1"/>
  <c r="AE31" i="1" s="1"/>
  <c r="AB31" i="1"/>
  <c r="AC31" i="1"/>
  <c r="W31" i="1"/>
  <c r="X31" i="1" s="1"/>
  <c r="AB30" i="1"/>
  <c r="AD30" i="1" s="1"/>
  <c r="W30" i="1"/>
  <c r="Y30" i="1"/>
  <c r="Z30" i="1" s="1"/>
  <c r="AB29" i="1"/>
  <c r="AC29" i="1" s="1"/>
  <c r="W29" i="1"/>
  <c r="X29" i="1"/>
  <c r="AB28" i="1"/>
  <c r="W28" i="1"/>
  <c r="AB27" i="1"/>
  <c r="AC27" i="1" s="1"/>
  <c r="W27" i="1"/>
  <c r="X27" i="1" s="1"/>
  <c r="AB26" i="1"/>
  <c r="AD26" i="1"/>
  <c r="W26" i="1"/>
  <c r="Y26" i="1"/>
  <c r="AB25" i="1"/>
  <c r="W25" i="1"/>
  <c r="AB24" i="1"/>
  <c r="AC24" i="1" s="1"/>
  <c r="W24" i="1"/>
  <c r="AB23" i="1"/>
  <c r="W23" i="1"/>
  <c r="Y23" i="1" s="1"/>
  <c r="AB22" i="1"/>
  <c r="AD22" i="1" s="1"/>
  <c r="W22" i="1"/>
  <c r="Y22" i="1"/>
  <c r="Z22" i="1" s="1"/>
  <c r="AB21" i="1"/>
  <c r="W21" i="1"/>
  <c r="X21" i="1"/>
  <c r="AB20" i="1"/>
  <c r="AD20" i="1" s="1"/>
  <c r="W20" i="1"/>
  <c r="Y20" i="1"/>
  <c r="AB19" i="1"/>
  <c r="AD19" i="1" s="1"/>
  <c r="W19" i="1"/>
  <c r="AB18" i="1"/>
  <c r="AD18" i="1" s="1"/>
  <c r="W18" i="1"/>
  <c r="X18" i="1"/>
  <c r="AB17" i="1"/>
  <c r="AC17" i="1" s="1"/>
  <c r="W17" i="1"/>
  <c r="X17" i="1"/>
  <c r="AB16" i="1"/>
  <c r="AD16" i="1" s="1"/>
  <c r="W16" i="1"/>
  <c r="Y16" i="1"/>
  <c r="AB15" i="1"/>
  <c r="AC15" i="1" s="1"/>
  <c r="W15" i="1"/>
  <c r="AB14" i="1"/>
  <c r="AD14" i="1"/>
  <c r="AE14" i="1" s="1"/>
  <c r="W14" i="1"/>
  <c r="AB13" i="1"/>
  <c r="AC13" i="1"/>
  <c r="W13" i="1"/>
  <c r="AB12" i="1"/>
  <c r="AC12" i="1"/>
  <c r="W12" i="1"/>
  <c r="AB11" i="1"/>
  <c r="W11" i="1"/>
  <c r="AB10" i="1"/>
  <c r="AC10" i="1" s="1"/>
  <c r="AD10" i="1"/>
  <c r="AE10" i="1" s="1"/>
  <c r="W10" i="1"/>
  <c r="Y10" i="1"/>
  <c r="AB9" i="1"/>
  <c r="AC9" i="1"/>
  <c r="W9" i="1"/>
  <c r="Y9" i="1"/>
  <c r="L26" i="2"/>
  <c r="L25" i="2"/>
  <c r="L24" i="2"/>
  <c r="L23" i="2"/>
  <c r="L22" i="2"/>
  <c r="L21" i="2"/>
  <c r="L20" i="2"/>
  <c r="L19" i="2"/>
  <c r="L18" i="2"/>
  <c r="L17" i="2"/>
  <c r="L16" i="2"/>
  <c r="L15" i="2"/>
  <c r="L14" i="2"/>
  <c r="L13" i="2"/>
  <c r="L12" i="2"/>
  <c r="L11" i="2"/>
  <c r="L10" i="2"/>
  <c r="L9" i="2"/>
  <c r="L8" i="2"/>
  <c r="L7" i="2"/>
  <c r="K26" i="2"/>
  <c r="K25" i="2"/>
  <c r="K24" i="2"/>
  <c r="K23" i="2"/>
  <c r="K22" i="2"/>
  <c r="K21" i="2"/>
  <c r="K20" i="2"/>
  <c r="K19" i="2"/>
  <c r="K18" i="2"/>
  <c r="K17" i="2"/>
  <c r="K16" i="2"/>
  <c r="K15" i="2"/>
  <c r="K14" i="2"/>
  <c r="K13" i="2"/>
  <c r="K12" i="2"/>
  <c r="K11" i="2"/>
  <c r="K10" i="2"/>
  <c r="K9" i="2"/>
  <c r="K8" i="2"/>
  <c r="K7" i="2"/>
  <c r="J26" i="2"/>
  <c r="J25" i="2"/>
  <c r="J24" i="2"/>
  <c r="J23" i="2"/>
  <c r="J22" i="2"/>
  <c r="J21" i="2"/>
  <c r="J20" i="2"/>
  <c r="J19" i="2"/>
  <c r="J18" i="2"/>
  <c r="J17" i="2"/>
  <c r="J16" i="2"/>
  <c r="J15" i="2"/>
  <c r="J14" i="2"/>
  <c r="J13" i="2"/>
  <c r="J12" i="2"/>
  <c r="J11" i="2"/>
  <c r="J10" i="2"/>
  <c r="J9" i="2"/>
  <c r="J8" i="2"/>
  <c r="J7" i="2"/>
  <c r="I7" i="2"/>
  <c r="I8" i="2"/>
  <c r="I9" i="2"/>
  <c r="I10" i="2"/>
  <c r="I11" i="2"/>
  <c r="I12" i="2"/>
  <c r="I13" i="2"/>
  <c r="I14" i="2"/>
  <c r="I15" i="2"/>
  <c r="I16" i="2"/>
  <c r="I17" i="2"/>
  <c r="I18" i="2"/>
  <c r="I19" i="2"/>
  <c r="I20" i="2"/>
  <c r="I21" i="2"/>
  <c r="I23" i="2"/>
  <c r="I24" i="2"/>
  <c r="I25" i="2"/>
  <c r="I26" i="2"/>
  <c r="I22" i="2"/>
  <c r="F26" i="2"/>
  <c r="F25" i="2"/>
  <c r="F24" i="2"/>
  <c r="F23" i="2"/>
  <c r="F22" i="2"/>
  <c r="E26" i="2"/>
  <c r="E25" i="2"/>
  <c r="E24" i="2"/>
  <c r="E23" i="2"/>
  <c r="E22" i="2"/>
  <c r="D26" i="2"/>
  <c r="D25" i="2"/>
  <c r="D24" i="2"/>
  <c r="D23" i="2"/>
  <c r="D22" i="2"/>
  <c r="C26" i="2"/>
  <c r="C25" i="2"/>
  <c r="C24" i="2"/>
  <c r="C23" i="2"/>
  <c r="C22" i="2"/>
  <c r="F21" i="2"/>
  <c r="F20" i="2"/>
  <c r="F19" i="2"/>
  <c r="F18" i="2"/>
  <c r="F17" i="2"/>
  <c r="E21" i="2"/>
  <c r="E20" i="2"/>
  <c r="E19" i="2"/>
  <c r="E18" i="2"/>
  <c r="E17" i="2"/>
  <c r="D21" i="2"/>
  <c r="D20" i="2"/>
  <c r="D19" i="2"/>
  <c r="D18" i="2"/>
  <c r="D17" i="2"/>
  <c r="C21" i="2"/>
  <c r="C20" i="2"/>
  <c r="C19" i="2"/>
  <c r="C18" i="2"/>
  <c r="C17" i="2"/>
  <c r="F16" i="2"/>
  <c r="F15" i="2"/>
  <c r="F14" i="2"/>
  <c r="F13" i="2"/>
  <c r="F12" i="2"/>
  <c r="E16" i="2"/>
  <c r="E15" i="2"/>
  <c r="E14" i="2"/>
  <c r="E13" i="2"/>
  <c r="E12" i="2"/>
  <c r="D16" i="2"/>
  <c r="D15" i="2"/>
  <c r="D14" i="2"/>
  <c r="D13" i="2"/>
  <c r="D12" i="2"/>
  <c r="C16" i="2"/>
  <c r="C15" i="2"/>
  <c r="C14" i="2"/>
  <c r="C13" i="2"/>
  <c r="C12" i="2"/>
  <c r="F11" i="2"/>
  <c r="F10" i="2"/>
  <c r="F9" i="2"/>
  <c r="F8" i="2"/>
  <c r="F7" i="2"/>
  <c r="E11" i="2"/>
  <c r="E10" i="2"/>
  <c r="E9" i="2"/>
  <c r="E8" i="2"/>
  <c r="E7" i="2"/>
  <c r="D11" i="2"/>
  <c r="D10" i="2"/>
  <c r="D9" i="2"/>
  <c r="D8" i="2"/>
  <c r="D7" i="2"/>
  <c r="C11" i="2"/>
  <c r="C10" i="2"/>
  <c r="C9" i="2"/>
  <c r="C8" i="2"/>
  <c r="C7" i="2"/>
  <c r="G9" i="1"/>
  <c r="I9" i="1" s="1"/>
  <c r="H9" i="1"/>
  <c r="L9" i="1"/>
  <c r="N9" i="1" s="1"/>
  <c r="P9" i="1"/>
  <c r="Y29" i="1"/>
  <c r="X37" i="1"/>
  <c r="AD17" i="1"/>
  <c r="AC33" i="1"/>
  <c r="AE33" i="1" s="1"/>
  <c r="AD33" i="1"/>
  <c r="Y17" i="1"/>
  <c r="Z17" i="1" s="1"/>
  <c r="X41" i="1"/>
  <c r="X30" i="1"/>
  <c r="AC30" i="1"/>
  <c r="X46" i="1"/>
  <c r="X10" i="1"/>
  <c r="Z10" i="1"/>
  <c r="Y21" i="1"/>
  <c r="Z21" i="1" s="1"/>
  <c r="Y35" i="1"/>
  <c r="AD13" i="1"/>
  <c r="AD12" i="1"/>
  <c r="AE12" i="1" s="1"/>
  <c r="X43" i="1"/>
  <c r="Z43" i="1"/>
  <c r="AC19" i="1"/>
  <c r="AD41" i="1"/>
  <c r="AE41" i="1"/>
  <c r="X26" i="1"/>
  <c r="AD9" i="1"/>
  <c r="AE9" i="1" s="1"/>
  <c r="AC36" i="1"/>
  <c r="AC22" i="1"/>
  <c r="Y18" i="1"/>
  <c r="Z18" i="1"/>
  <c r="Y32" i="1"/>
  <c r="Z32" i="1" s="1"/>
  <c r="AC26" i="1"/>
  <c r="AE26" i="1"/>
  <c r="X22" i="1"/>
  <c r="AC14" i="1"/>
  <c r="AD47" i="1"/>
  <c r="AE47" i="1"/>
  <c r="AC32" i="1"/>
  <c r="AD32" i="1"/>
  <c r="AE32" i="1" s="1"/>
  <c r="Y42" i="1"/>
  <c r="X42" i="1"/>
  <c r="Y45" i="1"/>
  <c r="X45" i="1"/>
  <c r="AD46" i="1"/>
  <c r="AC46" i="1"/>
  <c r="X15" i="1"/>
  <c r="Y15" i="1"/>
  <c r="Z15" i="1" s="1"/>
  <c r="Y19" i="1"/>
  <c r="X19" i="1"/>
  <c r="X36" i="1"/>
  <c r="Z36" i="1"/>
  <c r="X34" i="1"/>
  <c r="Z34" i="1"/>
  <c r="X16" i="1"/>
  <c r="Z16" i="1"/>
  <c r="Y25" i="1"/>
  <c r="X25" i="1"/>
  <c r="AC35" i="1"/>
  <c r="AD35" i="1"/>
  <c r="AE35" i="1" s="1"/>
  <c r="AC39" i="1"/>
  <c r="M9" i="1"/>
  <c r="AC25" i="1"/>
  <c r="AD25" i="1"/>
  <c r="X28" i="1"/>
  <c r="Y28" i="1"/>
  <c r="Z28" i="1" s="1"/>
  <c r="Z29" i="1"/>
  <c r="AC37" i="1"/>
  <c r="AD37" i="1"/>
  <c r="AE37" i="1" s="1"/>
  <c r="X20" i="1"/>
  <c r="Z20" i="1" s="1"/>
  <c r="AE30" i="1"/>
  <c r="AC40" i="1"/>
  <c r="X44" i="1"/>
  <c r="Z44" i="1"/>
  <c r="AC38" i="1"/>
  <c r="AE38" i="1" s="1"/>
  <c r="AC11" i="1"/>
  <c r="AD11" i="1"/>
  <c r="AC23" i="1"/>
  <c r="AD23" i="1"/>
  <c r="AE23" i="1" s="1"/>
  <c r="AD24" i="1"/>
  <c r="Y27" i="1"/>
  <c r="Z27" i="1"/>
  <c r="AD27" i="1"/>
  <c r="AE27" i="1" s="1"/>
  <c r="X11" i="1"/>
  <c r="Y11" i="1"/>
  <c r="Z35" i="1"/>
  <c r="X47" i="1"/>
  <c r="Z48" i="1"/>
  <c r="AC48" i="1"/>
  <c r="AE48" i="1" s="1"/>
  <c r="X9" i="1"/>
  <c r="Z9" i="1"/>
  <c r="AE46" i="1"/>
  <c r="Z19" i="1"/>
  <c r="Z45" i="1"/>
  <c r="AE11" i="1"/>
  <c r="Z11" i="1"/>
  <c r="AE24" i="1"/>
  <c r="Z25" i="1"/>
  <c r="Z42" i="1"/>
  <c r="O9" i="1" l="1"/>
  <c r="AE44" i="1"/>
  <c r="AE17" i="1"/>
  <c r="AC21" i="1"/>
  <c r="AD21" i="1"/>
  <c r="AE21" i="1" s="1"/>
  <c r="AC286" i="1"/>
  <c r="AD286" i="1"/>
  <c r="AC219" i="1"/>
  <c r="AD219" i="1"/>
  <c r="AE219" i="1" s="1"/>
  <c r="AC102" i="1"/>
  <c r="AD102" i="1"/>
  <c r="M18" i="1"/>
  <c r="N18" i="1"/>
  <c r="O18" i="1" s="1"/>
  <c r="X12" i="1"/>
  <c r="Y12" i="1"/>
  <c r="AE164" i="1"/>
  <c r="J241" i="1"/>
  <c r="AC281" i="1"/>
  <c r="AD281" i="1"/>
  <c r="AC268" i="1"/>
  <c r="AD268" i="1"/>
  <c r="AE268" i="1" s="1"/>
  <c r="AC252" i="1"/>
  <c r="AD252" i="1"/>
  <c r="X248" i="1"/>
  <c r="Y248" i="1"/>
  <c r="Z248" i="1" s="1"/>
  <c r="X238" i="1"/>
  <c r="Y238" i="1"/>
  <c r="X232" i="1"/>
  <c r="Y232" i="1"/>
  <c r="Z232" i="1" s="1"/>
  <c r="X201" i="1"/>
  <c r="Y201" i="1"/>
  <c r="AD170" i="1"/>
  <c r="AC170" i="1"/>
  <c r="Y124" i="1"/>
  <c r="Z124" i="1" s="1"/>
  <c r="X124" i="1"/>
  <c r="X119" i="1"/>
  <c r="Y119" i="1"/>
  <c r="Z119" i="1" s="1"/>
  <c r="X85" i="1"/>
  <c r="Y85" i="1"/>
  <c r="Y82" i="1"/>
  <c r="X82" i="1"/>
  <c r="J207" i="1"/>
  <c r="X23" i="1"/>
  <c r="AC20" i="1"/>
  <c r="AE20" i="1" s="1"/>
  <c r="Y31" i="1"/>
  <c r="Z31" i="1" s="1"/>
  <c r="X39" i="1"/>
  <c r="Z39" i="1" s="1"/>
  <c r="AC18" i="1"/>
  <c r="AE18" i="1" s="1"/>
  <c r="AE19" i="1"/>
  <c r="X24" i="1"/>
  <c r="Y24" i="1"/>
  <c r="Z24" i="1" s="1"/>
  <c r="Z26" i="1"/>
  <c r="Z37" i="1"/>
  <c r="AD45" i="1"/>
  <c r="AC45" i="1"/>
  <c r="Z47" i="1"/>
  <c r="Z304" i="1"/>
  <c r="Z302" i="1"/>
  <c r="Z300" i="1"/>
  <c r="Z298" i="1"/>
  <c r="Z296" i="1"/>
  <c r="Z294" i="1"/>
  <c r="Z292" i="1"/>
  <c r="Z290" i="1"/>
  <c r="AE288" i="1"/>
  <c r="AE284" i="1"/>
  <c r="AC277" i="1"/>
  <c r="AD277" i="1"/>
  <c r="AE276" i="1"/>
  <c r="AC275" i="1"/>
  <c r="AD275" i="1"/>
  <c r="AE275" i="1" s="1"/>
  <c r="AC274" i="1"/>
  <c r="AD274" i="1"/>
  <c r="AE274" i="1" s="1"/>
  <c r="AE271" i="1"/>
  <c r="AC261" i="1"/>
  <c r="AD261" i="1"/>
  <c r="AE260" i="1"/>
  <c r="AC259" i="1"/>
  <c r="AD259" i="1"/>
  <c r="AE259" i="1" s="1"/>
  <c r="AC258" i="1"/>
  <c r="AD258" i="1"/>
  <c r="AE258" i="1" s="1"/>
  <c r="AE255" i="1"/>
  <c r="AC245" i="1"/>
  <c r="AD245" i="1"/>
  <c r="AE244" i="1"/>
  <c r="AC243" i="1"/>
  <c r="AD243" i="1"/>
  <c r="AE243" i="1" s="1"/>
  <c r="AC242" i="1"/>
  <c r="AD242" i="1"/>
  <c r="AE242" i="1" s="1"/>
  <c r="AE239" i="1"/>
  <c r="Z196" i="1"/>
  <c r="AC185" i="1"/>
  <c r="AD185" i="1"/>
  <c r="AE185" i="1" s="1"/>
  <c r="AC177" i="1"/>
  <c r="AD177" i="1"/>
  <c r="AE177" i="1" s="1"/>
  <c r="AD101" i="1"/>
  <c r="AC101" i="1"/>
  <c r="Y13" i="1"/>
  <c r="X13" i="1"/>
  <c r="Z23" i="1"/>
  <c r="Y40" i="1"/>
  <c r="X40" i="1"/>
  <c r="AC226" i="1"/>
  <c r="AD226" i="1"/>
  <c r="AE226" i="1" s="1"/>
  <c r="AC167" i="1"/>
  <c r="AD167" i="1"/>
  <c r="AE167" i="1" s="1"/>
  <c r="AC100" i="1"/>
  <c r="AD100" i="1"/>
  <c r="AE100" i="1" s="1"/>
  <c r="AC28" i="1"/>
  <c r="AD28" i="1"/>
  <c r="AE28" i="1" s="1"/>
  <c r="AE40" i="1"/>
  <c r="O241" i="1"/>
  <c r="AE306" i="1"/>
  <c r="X280" i="1"/>
  <c r="Y280" i="1"/>
  <c r="X270" i="1"/>
  <c r="Y270" i="1"/>
  <c r="Z270" i="1" s="1"/>
  <c r="X264" i="1"/>
  <c r="Y264" i="1"/>
  <c r="X254" i="1"/>
  <c r="Y254" i="1"/>
  <c r="Z254" i="1" s="1"/>
  <c r="AC236" i="1"/>
  <c r="AD236" i="1"/>
  <c r="AC229" i="1"/>
  <c r="AD229" i="1"/>
  <c r="AE229" i="1" s="1"/>
  <c r="X215" i="1"/>
  <c r="Y215" i="1"/>
  <c r="X212" i="1"/>
  <c r="Y212" i="1"/>
  <c r="Z212" i="1" s="1"/>
  <c r="AC194" i="1"/>
  <c r="AD194" i="1"/>
  <c r="Y156" i="1"/>
  <c r="X156" i="1"/>
  <c r="AD148" i="1"/>
  <c r="AE148" i="1" s="1"/>
  <c r="AC148" i="1"/>
  <c r="X139" i="1"/>
  <c r="Y139" i="1"/>
  <c r="Z139" i="1" s="1"/>
  <c r="AC131" i="1"/>
  <c r="AD131" i="1"/>
  <c r="X121" i="1"/>
  <c r="Y121" i="1"/>
  <c r="Z121" i="1" s="1"/>
  <c r="AD105" i="1"/>
  <c r="AE105" i="1" s="1"/>
  <c r="AC105" i="1"/>
  <c r="Y90" i="1"/>
  <c r="X90" i="1"/>
  <c r="I197" i="1"/>
  <c r="J197" i="1" s="1"/>
  <c r="H197" i="1"/>
  <c r="AC44" i="1"/>
  <c r="AD29" i="1"/>
  <c r="AE29" i="1" s="1"/>
  <c r="AE25" i="1"/>
  <c r="AC43" i="1"/>
  <c r="AE43" i="1" s="1"/>
  <c r="AE13" i="1"/>
  <c r="Y14" i="1"/>
  <c r="X14" i="1"/>
  <c r="AD15" i="1"/>
  <c r="AE15" i="1" s="1"/>
  <c r="AC16" i="1"/>
  <c r="AE16" i="1" s="1"/>
  <c r="AE22" i="1"/>
  <c r="Y33" i="1"/>
  <c r="Z33" i="1" s="1"/>
  <c r="AD34" i="1"/>
  <c r="AC34" i="1"/>
  <c r="Z41" i="1"/>
  <c r="AD42" i="1"/>
  <c r="AE42" i="1" s="1"/>
  <c r="Z46" i="1"/>
  <c r="AE90" i="1"/>
  <c r="Y190" i="1"/>
  <c r="Z190" i="1" s="1"/>
  <c r="O245" i="1"/>
  <c r="Z308" i="1"/>
  <c r="AE304" i="1"/>
  <c r="AE302" i="1"/>
  <c r="AE300" i="1"/>
  <c r="AE298" i="1"/>
  <c r="AE296" i="1"/>
  <c r="AE294" i="1"/>
  <c r="AE292" i="1"/>
  <c r="AE290" i="1"/>
  <c r="Y288" i="1"/>
  <c r="X288" i="1"/>
  <c r="Y284" i="1"/>
  <c r="Z284" i="1" s="1"/>
  <c r="X284" i="1"/>
  <c r="X273" i="1"/>
  <c r="Y273" i="1"/>
  <c r="Z273" i="1" s="1"/>
  <c r="X271" i="1"/>
  <c r="Y271" i="1"/>
  <c r="X257" i="1"/>
  <c r="Y257" i="1"/>
  <c r="Z257" i="1" s="1"/>
  <c r="X255" i="1"/>
  <c r="Y255" i="1"/>
  <c r="X241" i="1"/>
  <c r="Y241" i="1"/>
  <c r="Z241" i="1" s="1"/>
  <c r="X239" i="1"/>
  <c r="Y239" i="1"/>
  <c r="AC225" i="1"/>
  <c r="AD225" i="1"/>
  <c r="AE225" i="1" s="1"/>
  <c r="X221" i="1"/>
  <c r="Y221" i="1"/>
  <c r="Y216" i="1"/>
  <c r="X216" i="1"/>
  <c r="X213" i="1"/>
  <c r="Y213" i="1"/>
  <c r="X211" i="1"/>
  <c r="Y211" i="1"/>
  <c r="Z211" i="1" s="1"/>
  <c r="AC206" i="1"/>
  <c r="AD206" i="1"/>
  <c r="X189" i="1"/>
  <c r="Y189" i="1"/>
  <c r="Z189" i="1" s="1"/>
  <c r="X181" i="1"/>
  <c r="Y181" i="1"/>
  <c r="X155" i="1"/>
  <c r="Y155" i="1"/>
  <c r="Z155" i="1" s="1"/>
  <c r="AC147" i="1"/>
  <c r="AD147" i="1"/>
  <c r="Y140" i="1"/>
  <c r="X140" i="1"/>
  <c r="AD132" i="1"/>
  <c r="AE132" i="1" s="1"/>
  <c r="AC132" i="1"/>
  <c r="X123" i="1"/>
  <c r="Y123" i="1"/>
  <c r="Z123" i="1" s="1"/>
  <c r="Y120" i="1"/>
  <c r="Z120" i="1" s="1"/>
  <c r="X120" i="1"/>
  <c r="AE106" i="1"/>
  <c r="AD78" i="1"/>
  <c r="AC78" i="1"/>
  <c r="AC76" i="1"/>
  <c r="AD76" i="1"/>
  <c r="AE76" i="1" s="1"/>
  <c r="AC60" i="1"/>
  <c r="AD60" i="1"/>
  <c r="AE60" i="1" s="1"/>
  <c r="AC50" i="1"/>
  <c r="AD50" i="1"/>
  <c r="AE50" i="1" s="1"/>
  <c r="M304" i="1"/>
  <c r="N304" i="1"/>
  <c r="O304" i="1" s="1"/>
  <c r="H294" i="1"/>
  <c r="I294" i="1"/>
  <c r="J294" i="1" s="1"/>
  <c r="M288" i="1"/>
  <c r="N288" i="1"/>
  <c r="O288" i="1" s="1"/>
  <c r="H278" i="1"/>
  <c r="I278" i="1"/>
  <c r="J278" i="1" s="1"/>
  <c r="I274" i="1"/>
  <c r="H274" i="1"/>
  <c r="H268" i="1"/>
  <c r="I268" i="1"/>
  <c r="J268" i="1" s="1"/>
  <c r="Y287" i="1"/>
  <c r="Z287" i="1" s="1"/>
  <c r="X286" i="1"/>
  <c r="Z286" i="1" s="1"/>
  <c r="X283" i="1"/>
  <c r="Z283" i="1" s="1"/>
  <c r="AE279" i="1"/>
  <c r="Y278" i="1"/>
  <c r="Z278" i="1" s="1"/>
  <c r="Z277" i="1"/>
  <c r="Z275" i="1"/>
  <c r="AE272" i="1"/>
  <c r="Y272" i="1"/>
  <c r="Z272" i="1" s="1"/>
  <c r="AE263" i="1"/>
  <c r="Y262" i="1"/>
  <c r="Z262" i="1" s="1"/>
  <c r="Z261" i="1"/>
  <c r="Z259" i="1"/>
  <c r="AE256" i="1"/>
  <c r="Y256" i="1"/>
  <c r="Z256" i="1" s="1"/>
  <c r="AE247" i="1"/>
  <c r="Y246" i="1"/>
  <c r="Z246" i="1" s="1"/>
  <c r="Z245" i="1"/>
  <c r="Z243" i="1"/>
  <c r="AE240" i="1"/>
  <c r="Y240" i="1"/>
  <c r="Z240" i="1" s="1"/>
  <c r="Y230" i="1"/>
  <c r="Z230" i="1" s="1"/>
  <c r="Z229" i="1"/>
  <c r="AD227" i="1"/>
  <c r="AE227" i="1" s="1"/>
  <c r="AC224" i="1"/>
  <c r="AE224" i="1" s="1"/>
  <c r="Z219" i="1"/>
  <c r="AD204" i="1"/>
  <c r="AE204" i="1" s="1"/>
  <c r="X197" i="1"/>
  <c r="Y197" i="1"/>
  <c r="Z197" i="1" s="1"/>
  <c r="AC195" i="1"/>
  <c r="Z193" i="1"/>
  <c r="AE192" i="1"/>
  <c r="AE183" i="1"/>
  <c r="AE175" i="1"/>
  <c r="Z173" i="1"/>
  <c r="AE163" i="1"/>
  <c r="X161" i="1"/>
  <c r="Y161" i="1"/>
  <c r="Z161" i="1" s="1"/>
  <c r="Z157" i="1"/>
  <c r="Z151" i="1"/>
  <c r="AE149" i="1"/>
  <c r="X148" i="1"/>
  <c r="Z148" i="1" s="1"/>
  <c r="Z141" i="1"/>
  <c r="Z135" i="1"/>
  <c r="AE133" i="1"/>
  <c r="X132" i="1"/>
  <c r="Z132" i="1" s="1"/>
  <c r="Z125" i="1"/>
  <c r="AE117" i="1"/>
  <c r="Z113" i="1"/>
  <c r="Y106" i="1"/>
  <c r="Z106" i="1" s="1"/>
  <c r="X105" i="1"/>
  <c r="Y105" i="1"/>
  <c r="Z105" i="1" s="1"/>
  <c r="AC103" i="1"/>
  <c r="AD103" i="1"/>
  <c r="AE103" i="1" s="1"/>
  <c r="Y102" i="1"/>
  <c r="Z102" i="1" s="1"/>
  <c r="X101" i="1"/>
  <c r="Z94" i="1"/>
  <c r="AC89" i="1"/>
  <c r="AD89" i="1"/>
  <c r="AD84" i="1"/>
  <c r="AC84" i="1"/>
  <c r="AC81" i="1"/>
  <c r="AD81" i="1"/>
  <c r="Y78" i="1"/>
  <c r="X78" i="1"/>
  <c r="X76" i="1"/>
  <c r="Y76" i="1"/>
  <c r="X60" i="1"/>
  <c r="Y60" i="1"/>
  <c r="Z60" i="1" s="1"/>
  <c r="H298" i="1"/>
  <c r="I298" i="1"/>
  <c r="M292" i="1"/>
  <c r="N292" i="1"/>
  <c r="O292" i="1" s="1"/>
  <c r="H282" i="1"/>
  <c r="I282" i="1"/>
  <c r="I266" i="1"/>
  <c r="H266" i="1"/>
  <c r="J261" i="1"/>
  <c r="N256" i="1"/>
  <c r="M256" i="1"/>
  <c r="H252" i="1"/>
  <c r="I252" i="1"/>
  <c r="J252" i="1" s="1"/>
  <c r="H240" i="1"/>
  <c r="I240" i="1"/>
  <c r="J240" i="1" s="1"/>
  <c r="J191" i="1"/>
  <c r="AE195" i="1"/>
  <c r="AC189" i="1"/>
  <c r="AD189" i="1"/>
  <c r="AE189" i="1" s="1"/>
  <c r="X185" i="1"/>
  <c r="Y185" i="1"/>
  <c r="Z185" i="1" s="1"/>
  <c r="AC181" i="1"/>
  <c r="AD181" i="1"/>
  <c r="AE181" i="1" s="1"/>
  <c r="X177" i="1"/>
  <c r="Y177" i="1"/>
  <c r="Z177" i="1" s="1"/>
  <c r="X167" i="1"/>
  <c r="Y167" i="1"/>
  <c r="Z167" i="1" s="1"/>
  <c r="AD156" i="1"/>
  <c r="AC156" i="1"/>
  <c r="AC155" i="1"/>
  <c r="AD155" i="1"/>
  <c r="AE155" i="1" s="1"/>
  <c r="X147" i="1"/>
  <c r="Y147" i="1"/>
  <c r="AD140" i="1"/>
  <c r="AC140" i="1"/>
  <c r="AC139" i="1"/>
  <c r="AD139" i="1"/>
  <c r="X131" i="1"/>
  <c r="Y131" i="1"/>
  <c r="Z131" i="1" s="1"/>
  <c r="AD124" i="1"/>
  <c r="AC124" i="1"/>
  <c r="AC123" i="1"/>
  <c r="AD123" i="1"/>
  <c r="AE123" i="1" s="1"/>
  <c r="AC121" i="1"/>
  <c r="AD121" i="1"/>
  <c r="AE121" i="1" s="1"/>
  <c r="AD120" i="1"/>
  <c r="AC120" i="1"/>
  <c r="AC119" i="1"/>
  <c r="AD119" i="1"/>
  <c r="AE119" i="1" s="1"/>
  <c r="Z101" i="1"/>
  <c r="X89" i="1"/>
  <c r="Y89" i="1"/>
  <c r="Y86" i="1"/>
  <c r="X86" i="1"/>
  <c r="X81" i="1"/>
  <c r="Y81" i="1"/>
  <c r="AC77" i="1"/>
  <c r="AD77" i="1"/>
  <c r="AE77" i="1" s="1"/>
  <c r="AC69" i="1"/>
  <c r="AD69" i="1"/>
  <c r="AC61" i="1"/>
  <c r="AD61" i="1"/>
  <c r="AE61" i="1" s="1"/>
  <c r="AD49" i="1"/>
  <c r="AE49" i="1" s="1"/>
  <c r="AC49" i="1"/>
  <c r="H308" i="1"/>
  <c r="I308" i="1"/>
  <c r="J308" i="1" s="1"/>
  <c r="H302" i="1"/>
  <c r="I302" i="1"/>
  <c r="M296" i="1"/>
  <c r="N296" i="1"/>
  <c r="O296" i="1" s="1"/>
  <c r="H286" i="1"/>
  <c r="I286" i="1"/>
  <c r="M280" i="1"/>
  <c r="N280" i="1"/>
  <c r="O280" i="1" s="1"/>
  <c r="I270" i="1"/>
  <c r="J270" i="1" s="1"/>
  <c r="H270" i="1"/>
  <c r="I264" i="1"/>
  <c r="H264" i="1"/>
  <c r="M258" i="1"/>
  <c r="N258" i="1"/>
  <c r="I173" i="1"/>
  <c r="H173" i="1"/>
  <c r="I149" i="1"/>
  <c r="H149" i="1"/>
  <c r="Z209" i="1"/>
  <c r="AE201" i="1"/>
  <c r="AC197" i="1"/>
  <c r="AD197" i="1"/>
  <c r="AE197" i="1" s="1"/>
  <c r="AD196" i="1"/>
  <c r="AC196" i="1"/>
  <c r="X195" i="1"/>
  <c r="Y195" i="1"/>
  <c r="Z195" i="1" s="1"/>
  <c r="AE187" i="1"/>
  <c r="AE179" i="1"/>
  <c r="AE173" i="1"/>
  <c r="AE169" i="1"/>
  <c r="Z163" i="1"/>
  <c r="AC161" i="1"/>
  <c r="AD161" i="1"/>
  <c r="Z159" i="1"/>
  <c r="AE157" i="1"/>
  <c r="Z149" i="1"/>
  <c r="Z143" i="1"/>
  <c r="AE141" i="1"/>
  <c r="Z133" i="1"/>
  <c r="Z127" i="1"/>
  <c r="AE125" i="1"/>
  <c r="Z117" i="1"/>
  <c r="Z111" i="1"/>
  <c r="Y104" i="1"/>
  <c r="Z104" i="1" s="1"/>
  <c r="X104" i="1"/>
  <c r="X103" i="1"/>
  <c r="Y103" i="1"/>
  <c r="Z103" i="1" s="1"/>
  <c r="AD88" i="1"/>
  <c r="AE88" i="1" s="1"/>
  <c r="AC88" i="1"/>
  <c r="AC85" i="1"/>
  <c r="AD85" i="1"/>
  <c r="AE85" i="1" s="1"/>
  <c r="AD80" i="1"/>
  <c r="AE80" i="1" s="1"/>
  <c r="AC80" i="1"/>
  <c r="Y77" i="1"/>
  <c r="X77" i="1"/>
  <c r="X61" i="1"/>
  <c r="Y61" i="1"/>
  <c r="AC53" i="1"/>
  <c r="AD53" i="1"/>
  <c r="AE53" i="1" s="1"/>
  <c r="H306" i="1"/>
  <c r="I306" i="1"/>
  <c r="M300" i="1"/>
  <c r="N300" i="1"/>
  <c r="O300" i="1" s="1"/>
  <c r="H290" i="1"/>
  <c r="I290" i="1"/>
  <c r="M284" i="1"/>
  <c r="N284" i="1"/>
  <c r="O284" i="1" s="1"/>
  <c r="H272" i="1"/>
  <c r="I272" i="1"/>
  <c r="M260" i="1"/>
  <c r="N260" i="1"/>
  <c r="O260" i="1" s="1"/>
  <c r="H235" i="1"/>
  <c r="I235" i="1"/>
  <c r="I213" i="1"/>
  <c r="H213" i="1"/>
  <c r="O262" i="1"/>
  <c r="H254" i="1"/>
  <c r="I254" i="1"/>
  <c r="J254" i="1" s="1"/>
  <c r="J212" i="1"/>
  <c r="I209" i="1"/>
  <c r="H209" i="1"/>
  <c r="O204" i="1"/>
  <c r="J196" i="1"/>
  <c r="I193" i="1"/>
  <c r="H193" i="1"/>
  <c r="I187" i="1"/>
  <c r="H187" i="1"/>
  <c r="I73" i="1"/>
  <c r="H73" i="1"/>
  <c r="H65" i="1"/>
  <c r="I65" i="1"/>
  <c r="J65" i="1" s="1"/>
  <c r="AE59" i="1"/>
  <c r="M302" i="1"/>
  <c r="N302" i="1"/>
  <c r="O302" i="1" s="1"/>
  <c r="M298" i="1"/>
  <c r="N298" i="1"/>
  <c r="M294" i="1"/>
  <c r="N294" i="1"/>
  <c r="O294" i="1" s="1"/>
  <c r="M290" i="1"/>
  <c r="N290" i="1"/>
  <c r="M286" i="1"/>
  <c r="N286" i="1"/>
  <c r="O286" i="1" s="1"/>
  <c r="M282" i="1"/>
  <c r="N282" i="1"/>
  <c r="M278" i="1"/>
  <c r="N278" i="1"/>
  <c r="O278" i="1" s="1"/>
  <c r="O270" i="1"/>
  <c r="J269" i="1"/>
  <c r="M266" i="1"/>
  <c r="N266" i="1"/>
  <c r="O266" i="1" s="1"/>
  <c r="N264" i="1"/>
  <c r="O264" i="1" s="1"/>
  <c r="M264" i="1"/>
  <c r="J258" i="1"/>
  <c r="I256" i="1"/>
  <c r="H256" i="1"/>
  <c r="M254" i="1"/>
  <c r="I248" i="1"/>
  <c r="J248" i="1" s="1"/>
  <c r="N244" i="1"/>
  <c r="O244" i="1" s="1"/>
  <c r="J239" i="1"/>
  <c r="O216" i="1"/>
  <c r="O215" i="1"/>
  <c r="J208" i="1"/>
  <c r="I205" i="1"/>
  <c r="J205" i="1" s="1"/>
  <c r="H205" i="1"/>
  <c r="O200" i="1"/>
  <c r="O199" i="1"/>
  <c r="J192" i="1"/>
  <c r="H175" i="1"/>
  <c r="I175" i="1"/>
  <c r="J175" i="1" s="1"/>
  <c r="H159" i="1"/>
  <c r="I159" i="1"/>
  <c r="J159" i="1" s="1"/>
  <c r="N157" i="1"/>
  <c r="M157" i="1"/>
  <c r="H106" i="1"/>
  <c r="I106" i="1"/>
  <c r="J106" i="1" s="1"/>
  <c r="M102" i="1"/>
  <c r="N102" i="1"/>
  <c r="O102" i="1" s="1"/>
  <c r="N83" i="1"/>
  <c r="M83" i="1"/>
  <c r="J277" i="1"/>
  <c r="M274" i="1"/>
  <c r="N274" i="1"/>
  <c r="O274" i="1" s="1"/>
  <c r="H262" i="1"/>
  <c r="I262" i="1"/>
  <c r="O254" i="1"/>
  <c r="H243" i="1"/>
  <c r="I243" i="1"/>
  <c r="J243" i="1" s="1"/>
  <c r="J231" i="1"/>
  <c r="J227" i="1"/>
  <c r="J223" i="1"/>
  <c r="J219" i="1"/>
  <c r="I217" i="1"/>
  <c r="H217" i="1"/>
  <c r="J203" i="1"/>
  <c r="I201" i="1"/>
  <c r="J201" i="1" s="1"/>
  <c r="H201" i="1"/>
  <c r="O189" i="1"/>
  <c r="O187" i="1"/>
  <c r="M186" i="1"/>
  <c r="N186" i="1"/>
  <c r="H183" i="1"/>
  <c r="I183" i="1"/>
  <c r="J183" i="1" s="1"/>
  <c r="J181" i="1"/>
  <c r="M170" i="1"/>
  <c r="N170" i="1"/>
  <c r="O170" i="1" s="1"/>
  <c r="H167" i="1"/>
  <c r="I167" i="1"/>
  <c r="J167" i="1" s="1"/>
  <c r="N164" i="1"/>
  <c r="M164" i="1"/>
  <c r="M135" i="1"/>
  <c r="N135" i="1"/>
  <c r="O135" i="1" s="1"/>
  <c r="H131" i="1"/>
  <c r="I131" i="1"/>
  <c r="J131" i="1" s="1"/>
  <c r="H215" i="1"/>
  <c r="J215" i="1" s="1"/>
  <c r="M211" i="1"/>
  <c r="O211" i="1" s="1"/>
  <c r="H207" i="1"/>
  <c r="M203" i="1"/>
  <c r="O203" i="1" s="1"/>
  <c r="H199" i="1"/>
  <c r="J199" i="1" s="1"/>
  <c r="M195" i="1"/>
  <c r="O195" i="1" s="1"/>
  <c r="H191" i="1"/>
  <c r="I189" i="1"/>
  <c r="J189" i="1" s="1"/>
  <c r="N178" i="1"/>
  <c r="O178" i="1" s="1"/>
  <c r="N175" i="1"/>
  <c r="O175" i="1" s="1"/>
  <c r="M173" i="1"/>
  <c r="N165" i="1"/>
  <c r="M165" i="1"/>
  <c r="O162" i="1"/>
  <c r="I157" i="1"/>
  <c r="H157" i="1"/>
  <c r="O147" i="1"/>
  <c r="M143" i="1"/>
  <c r="N143" i="1"/>
  <c r="N140" i="1"/>
  <c r="M140" i="1"/>
  <c r="M136" i="1"/>
  <c r="N136" i="1"/>
  <c r="M120" i="1"/>
  <c r="N120" i="1"/>
  <c r="O120" i="1" s="1"/>
  <c r="J115" i="1"/>
  <c r="H112" i="1"/>
  <c r="I112" i="1"/>
  <c r="J112" i="1" s="1"/>
  <c r="M99" i="1"/>
  <c r="N99" i="1"/>
  <c r="O99" i="1" s="1"/>
  <c r="I78" i="1"/>
  <c r="H78" i="1"/>
  <c r="O173" i="1"/>
  <c r="I165" i="1"/>
  <c r="J165" i="1" s="1"/>
  <c r="H165" i="1"/>
  <c r="M151" i="1"/>
  <c r="N151" i="1"/>
  <c r="O151" i="1" s="1"/>
  <c r="N148" i="1"/>
  <c r="O148" i="1" s="1"/>
  <c r="M148" i="1"/>
  <c r="H143" i="1"/>
  <c r="I143" i="1"/>
  <c r="J143" i="1" s="1"/>
  <c r="N141" i="1"/>
  <c r="O141" i="1" s="1"/>
  <c r="M141" i="1"/>
  <c r="H136" i="1"/>
  <c r="I136" i="1"/>
  <c r="J136" i="1" s="1"/>
  <c r="I103" i="1"/>
  <c r="J103" i="1" s="1"/>
  <c r="H103" i="1"/>
  <c r="M69" i="1"/>
  <c r="N69" i="1"/>
  <c r="O69" i="1" s="1"/>
  <c r="I36" i="1"/>
  <c r="J36" i="1" s="1"/>
  <c r="H36" i="1"/>
  <c r="N32" i="1"/>
  <c r="M32" i="1"/>
  <c r="M167" i="1"/>
  <c r="N167" i="1"/>
  <c r="O163" i="1"/>
  <c r="M159" i="1"/>
  <c r="N159" i="1"/>
  <c r="O159" i="1" s="1"/>
  <c r="N156" i="1"/>
  <c r="M156" i="1"/>
  <c r="H151" i="1"/>
  <c r="I151" i="1"/>
  <c r="J151" i="1" s="1"/>
  <c r="N149" i="1"/>
  <c r="M149" i="1"/>
  <c r="O146" i="1"/>
  <c r="I141" i="1"/>
  <c r="J141" i="1" s="1"/>
  <c r="H141" i="1"/>
  <c r="M113" i="1"/>
  <c r="N113" i="1"/>
  <c r="O113" i="1" s="1"/>
  <c r="H108" i="1"/>
  <c r="I108" i="1"/>
  <c r="H97" i="1"/>
  <c r="I97" i="1"/>
  <c r="J97" i="1" s="1"/>
  <c r="H90" i="1"/>
  <c r="I90" i="1"/>
  <c r="I75" i="1"/>
  <c r="H75" i="1"/>
  <c r="N63" i="1"/>
  <c r="O63" i="1" s="1"/>
  <c r="M63" i="1"/>
  <c r="M57" i="1"/>
  <c r="N57" i="1"/>
  <c r="O57" i="1" s="1"/>
  <c r="M55" i="1"/>
  <c r="N55" i="1"/>
  <c r="I50" i="1"/>
  <c r="H50" i="1"/>
  <c r="I39" i="1"/>
  <c r="J39" i="1" s="1"/>
  <c r="H39" i="1"/>
  <c r="N129" i="1"/>
  <c r="O129" i="1" s="1"/>
  <c r="N123" i="1"/>
  <c r="O123" i="1" s="1"/>
  <c r="H119" i="1"/>
  <c r="J119" i="1" s="1"/>
  <c r="H102" i="1"/>
  <c r="M97" i="1"/>
  <c r="O97" i="1" s="1"/>
  <c r="N95" i="1"/>
  <c r="O95" i="1" s="1"/>
  <c r="M90" i="1"/>
  <c r="O90" i="1" s="1"/>
  <c r="M87" i="1"/>
  <c r="O87" i="1" s="1"/>
  <c r="M86" i="1"/>
  <c r="N86" i="1"/>
  <c r="O86" i="1" s="1"/>
  <c r="I81" i="1"/>
  <c r="J81" i="1" s="1"/>
  <c r="M78" i="1"/>
  <c r="O78" i="1" s="1"/>
  <c r="I74" i="1"/>
  <c r="J74" i="1" s="1"/>
  <c r="I69" i="1"/>
  <c r="J69" i="1" s="1"/>
  <c r="H68" i="1"/>
  <c r="J68" i="1" s="1"/>
  <c r="O67" i="1"/>
  <c r="N65" i="1"/>
  <c r="O65" i="1" s="1"/>
  <c r="J58" i="1"/>
  <c r="H42" i="1"/>
  <c r="I42" i="1"/>
  <c r="I32" i="1"/>
  <c r="H32" i="1"/>
  <c r="J102" i="1"/>
  <c r="M77" i="1"/>
  <c r="N75" i="1"/>
  <c r="O75" i="1" s="1"/>
  <c r="J70" i="1"/>
  <c r="I67" i="1"/>
  <c r="J67" i="1" s="1"/>
  <c r="I66" i="1"/>
  <c r="J66" i="1" s="1"/>
  <c r="I63" i="1"/>
  <c r="H63" i="1"/>
  <c r="J60" i="1"/>
  <c r="J52" i="1"/>
  <c r="N49" i="1"/>
  <c r="M49" i="1"/>
  <c r="H44" i="1"/>
  <c r="H34" i="1"/>
  <c r="I34" i="1"/>
  <c r="J34" i="1" s="1"/>
  <c r="M24" i="1"/>
  <c r="N24" i="1"/>
  <c r="O20" i="1"/>
  <c r="O131" i="1"/>
  <c r="O116" i="1"/>
  <c r="J98" i="1"/>
  <c r="O77" i="1"/>
  <c r="J47" i="1"/>
  <c r="J44" i="1"/>
  <c r="N31" i="1"/>
  <c r="M31" i="1"/>
  <c r="M23" i="1"/>
  <c r="N23" i="1"/>
  <c r="O23" i="1" s="1"/>
  <c r="I55" i="1"/>
  <c r="J55" i="1" s="1"/>
  <c r="M54" i="1"/>
  <c r="O54" i="1" s="1"/>
  <c r="J43" i="1"/>
  <c r="N41" i="1"/>
  <c r="O41" i="1" s="1"/>
  <c r="I40" i="1"/>
  <c r="J40" i="1" s="1"/>
  <c r="J38" i="1"/>
  <c r="J35" i="1"/>
  <c r="N33" i="1"/>
  <c r="O33" i="1" s="1"/>
  <c r="J31" i="1"/>
  <c r="O28" i="1"/>
  <c r="H20" i="1"/>
  <c r="J20" i="1" s="1"/>
  <c r="J12" i="1"/>
  <c r="O43" i="1"/>
  <c r="O40" i="1"/>
  <c r="O38" i="1"/>
  <c r="O35" i="1"/>
  <c r="N29" i="1"/>
  <c r="M29" i="1"/>
  <c r="H23" i="1"/>
  <c r="I23" i="1"/>
  <c r="J23" i="1" s="1"/>
  <c r="O12" i="1"/>
  <c r="I11" i="1"/>
  <c r="J11" i="1" s="1"/>
  <c r="J256" i="1" l="1"/>
  <c r="J274" i="1"/>
  <c r="Z13" i="1"/>
  <c r="AE45" i="1"/>
  <c r="J32" i="1"/>
  <c r="J50" i="1"/>
  <c r="J75" i="1"/>
  <c r="O32" i="1"/>
  <c r="O140" i="1"/>
  <c r="O165" i="1"/>
  <c r="J213" i="1"/>
  <c r="Z77" i="1"/>
  <c r="J264" i="1"/>
  <c r="Z86" i="1"/>
  <c r="AE140" i="1"/>
  <c r="J266" i="1"/>
  <c r="Z78" i="1"/>
  <c r="AE84" i="1"/>
  <c r="Z140" i="1"/>
  <c r="Z216" i="1"/>
  <c r="Z288" i="1"/>
  <c r="Z90" i="1"/>
  <c r="Z156" i="1"/>
  <c r="Z82" i="1"/>
  <c r="AE170" i="1"/>
  <c r="O49" i="1"/>
  <c r="J63" i="1"/>
  <c r="O83" i="1"/>
  <c r="J187" i="1"/>
  <c r="AE196" i="1"/>
  <c r="J173" i="1"/>
  <c r="AE120" i="1"/>
  <c r="AE156" i="1"/>
  <c r="AE78" i="1"/>
  <c r="Z14" i="1"/>
  <c r="Z40" i="1"/>
  <c r="O29" i="1"/>
  <c r="O31" i="1"/>
  <c r="O24" i="1"/>
  <c r="J42" i="1"/>
  <c r="O55" i="1"/>
  <c r="J90" i="1"/>
  <c r="J108" i="1"/>
  <c r="O149" i="1"/>
  <c r="O156" i="1"/>
  <c r="O167" i="1"/>
  <c r="J78" i="1"/>
  <c r="O136" i="1"/>
  <c r="O143" i="1"/>
  <c r="J157" i="1"/>
  <c r="O164" i="1"/>
  <c r="O186" i="1"/>
  <c r="J217" i="1"/>
  <c r="J262" i="1"/>
  <c r="O157" i="1"/>
  <c r="O282" i="1"/>
  <c r="O290" i="1"/>
  <c r="O298" i="1"/>
  <c r="J73" i="1"/>
  <c r="J193" i="1"/>
  <c r="J209" i="1"/>
  <c r="J235" i="1"/>
  <c r="J272" i="1"/>
  <c r="J290" i="1"/>
  <c r="J306" i="1"/>
  <c r="Z61" i="1"/>
  <c r="AE161" i="1"/>
  <c r="J149" i="1"/>
  <c r="O258" i="1"/>
  <c r="J286" i="1"/>
  <c r="J302" i="1"/>
  <c r="AE69" i="1"/>
  <c r="Z81" i="1"/>
  <c r="Z89" i="1"/>
  <c r="AE124" i="1"/>
  <c r="AE139" i="1"/>
  <c r="Z147" i="1"/>
  <c r="O256" i="1"/>
  <c r="J282" i="1"/>
  <c r="J298" i="1"/>
  <c r="Z76" i="1"/>
  <c r="AE81" i="1"/>
  <c r="AE89" i="1"/>
  <c r="AE147" i="1"/>
  <c r="Z181" i="1"/>
  <c r="AE206" i="1"/>
  <c r="Z213" i="1"/>
  <c r="Z221" i="1"/>
  <c r="Z239" i="1"/>
  <c r="Z255" i="1"/>
  <c r="Z271" i="1"/>
  <c r="AE34" i="1"/>
  <c r="AE131" i="1"/>
  <c r="AE194" i="1"/>
  <c r="Z215" i="1"/>
  <c r="AE236" i="1"/>
  <c r="Z264" i="1"/>
  <c r="Z280" i="1"/>
  <c r="AE101" i="1"/>
  <c r="AE245" i="1"/>
  <c r="AE261" i="1"/>
  <c r="AE277" i="1"/>
  <c r="Z85" i="1"/>
  <c r="Z201" i="1"/>
  <c r="Z238" i="1"/>
  <c r="AE252" i="1"/>
  <c r="AE281" i="1"/>
  <c r="Z12" i="1"/>
  <c r="AE102" i="1"/>
  <c r="AE286" i="1"/>
</calcChain>
</file>

<file path=xl/sharedStrings.xml><?xml version="1.0" encoding="utf-8"?>
<sst xmlns="http://schemas.openxmlformats.org/spreadsheetml/2006/main" count="550" uniqueCount="501">
  <si>
    <t>Mall för riskanalys - 
Egentillverkning av medicinteknisk produkt  | 2021-12-13</t>
  </si>
  <si>
    <t>Egentillverkning av medicinteknisk produkt</t>
  </si>
  <si>
    <t>Riskanalys</t>
  </si>
  <si>
    <t>Information om produkt som egentillverkas</t>
  </si>
  <si>
    <t>Produktbenämning</t>
  </si>
  <si>
    <t>Produktmodell/namn</t>
  </si>
  <si>
    <t>Version</t>
  </si>
  <si>
    <t>Produktens ID-nummer</t>
  </si>
  <si>
    <t>Produktägare</t>
  </si>
  <si>
    <t>Fastställd av produktägare</t>
  </si>
  <si>
    <t>Datum</t>
  </si>
  <si>
    <t>Västra Götalandsregionens riskanalysmodell - 
Egentillverkning av medicinteknisk produkt</t>
  </si>
  <si>
    <t>Arbetsprocess</t>
  </si>
  <si>
    <r>
      <rPr>
        <b/>
        <sz val="10"/>
        <rFont val="Arial"/>
        <family val="2"/>
      </rPr>
      <t xml:space="preserve">Steg 1
</t>
    </r>
    <r>
      <rPr>
        <sz val="10"/>
        <rFont val="Arial"/>
        <family val="2"/>
      </rPr>
      <t xml:space="preserve">
Identifiera </t>
    </r>
    <r>
      <rPr>
        <b/>
        <sz val="10"/>
        <rFont val="Arial"/>
        <family val="2"/>
      </rPr>
      <t>riskområden</t>
    </r>
    <r>
      <rPr>
        <sz val="10"/>
        <rFont val="Arial"/>
        <family val="2"/>
      </rPr>
      <t xml:space="preserve"> för den medicintekniska produkter och </t>
    </r>
    <r>
      <rPr>
        <b/>
        <sz val="10"/>
        <rFont val="Arial"/>
        <family val="2"/>
      </rPr>
      <t>risker</t>
    </r>
    <r>
      <rPr>
        <sz val="10"/>
        <rFont val="Arial"/>
        <family val="2"/>
      </rPr>
      <t xml:space="preserve"> och dess </t>
    </r>
    <r>
      <rPr>
        <b/>
        <sz val="10"/>
        <rFont val="Arial"/>
        <family val="2"/>
      </rPr>
      <t>grundorsaker</t>
    </r>
    <r>
      <rPr>
        <sz val="10"/>
        <rFont val="Arial"/>
        <family val="2"/>
      </rPr>
      <t xml:space="preserve"> inom området. 
</t>
    </r>
  </si>
  <si>
    <r>
      <t xml:space="preserve">
Risker ska analyseras baserat på den </t>
    </r>
    <r>
      <rPr>
        <b/>
        <sz val="10"/>
        <rFont val="Arial"/>
        <family val="2"/>
      </rPr>
      <t>angivna avsedda användningen</t>
    </r>
    <r>
      <rPr>
        <sz val="10"/>
        <rFont val="Arial"/>
        <family val="2"/>
      </rPr>
      <t xml:space="preserve"> och rimligen </t>
    </r>
    <r>
      <rPr>
        <b/>
        <sz val="10"/>
        <rFont val="Arial"/>
        <family val="2"/>
      </rPr>
      <t>förutsebar felanvändning</t>
    </r>
    <r>
      <rPr>
        <sz val="10"/>
        <rFont val="Arial"/>
        <family val="2"/>
      </rPr>
      <t xml:space="preserve"> av produkten.
</t>
    </r>
    <r>
      <rPr>
        <b/>
        <sz val="10"/>
        <rFont val="Arial"/>
        <family val="2"/>
      </rPr>
      <t>Riskområden</t>
    </r>
    <r>
      <rPr>
        <sz val="10"/>
        <rFont val="Arial"/>
        <family val="2"/>
      </rPr>
      <t xml:space="preserve">
Utgå från </t>
    </r>
    <r>
      <rPr>
        <i/>
        <sz val="10"/>
        <rFont val="Arial"/>
        <family val="2"/>
      </rPr>
      <t>mall allmänna krav på säkerhet och prestanda - egentillverkning av medicinteknisk produkt</t>
    </r>
    <r>
      <rPr>
        <sz val="10"/>
        <rFont val="Arial"/>
        <family val="2"/>
      </rPr>
      <t xml:space="preserve"> (eller MDR Allmänna krav på säkerhet och prestanda, bilaga 1) - Identifiera vilka riskområden som behöver riskanalyseras för den medicintekniska produkten. Ytterligare Riskområden kan läggas till under fliken "Riskområden" så att de blir valbara i cellerna. Ytterligare riskområden kan vara kopplade till olika produktdelare, processer eller aktiviteter.
</t>
    </r>
    <r>
      <rPr>
        <b/>
        <sz val="10"/>
        <rFont val="Arial"/>
        <family val="2"/>
      </rPr>
      <t>Risker</t>
    </r>
    <r>
      <rPr>
        <sz val="10"/>
        <rFont val="Arial"/>
        <family val="2"/>
      </rPr>
      <t xml:space="preserve">
Identifiera risker relaterat till produkten och riskområdet. 
När en komplex medicinteknisk produkt ska anlyseras, kan en funktionsanalys användas som hjälp för att identifierar riskerna.
</t>
    </r>
    <r>
      <rPr>
        <b/>
        <sz val="10"/>
        <rFont val="Arial"/>
        <family val="2"/>
      </rPr>
      <t xml:space="preserve">Grundorsaker
</t>
    </r>
    <r>
      <rPr>
        <sz val="10"/>
        <rFont val="Arial"/>
        <family val="2"/>
      </rPr>
      <t xml:space="preserve">Identifiera grundorsaker som finns kopplat till varje risk.
</t>
    </r>
  </si>
  <si>
    <r>
      <rPr>
        <b/>
        <sz val="10"/>
        <rFont val="Arial"/>
        <family val="2"/>
      </rPr>
      <t>Steg 2</t>
    </r>
    <r>
      <rPr>
        <sz val="10"/>
        <rFont val="Arial"/>
        <family val="2"/>
      </rPr>
      <t xml:space="preserve">
Riskbedömning</t>
    </r>
  </si>
  <si>
    <r>
      <t xml:space="preserve">
Beskriv de troliga </t>
    </r>
    <r>
      <rPr>
        <b/>
        <sz val="10"/>
        <rFont val="Arial"/>
        <family val="2"/>
      </rPr>
      <t>konsekvenserna</t>
    </r>
    <r>
      <rPr>
        <sz val="10"/>
        <rFont val="Arial"/>
        <family val="2"/>
      </rPr>
      <t xml:space="preserve"> av risken.
Bedöm hur allvarliga </t>
    </r>
    <r>
      <rPr>
        <b/>
        <sz val="10"/>
        <rFont val="Arial"/>
        <family val="2"/>
      </rPr>
      <t>konsekvenserna</t>
    </r>
    <r>
      <rPr>
        <sz val="10"/>
        <rFont val="Arial"/>
        <family val="2"/>
      </rPr>
      <t xml:space="preserve"> blir om risken skulle inträffa samt hur </t>
    </r>
    <r>
      <rPr>
        <b/>
        <sz val="10"/>
        <rFont val="Arial"/>
        <family val="2"/>
      </rPr>
      <t>sannolikt</t>
    </r>
    <r>
      <rPr>
        <sz val="10"/>
        <rFont val="Arial"/>
        <family val="2"/>
      </rPr>
      <t xml:space="preserve"> det är att risken inträffar. Gör denna bedömning med hjälp av bedömningskriterierna på fliken "Bedömningskriterier". Välj där en sannolikhetstabell eller notera en egen som passar aktuell riskanalys. 
När en risk som är kopplad till mjukvarufunktionalitet bedöms, ska Sannolikhet sättas till 4.
</t>
    </r>
  </si>
  <si>
    <r>
      <rPr>
        <b/>
        <sz val="10"/>
        <rFont val="Arial"/>
        <family val="2"/>
      </rPr>
      <t>Steg 3</t>
    </r>
    <r>
      <rPr>
        <sz val="10"/>
        <rFont val="Arial"/>
        <family val="2"/>
      </rPr>
      <t xml:space="preserve">
Riskkontroll</t>
    </r>
  </si>
  <si>
    <r>
      <t xml:space="preserve">Identifiera med stöd av riskvärdet och riskmatriserna ut de risker som ska hanteras vidare. Identifiera de </t>
    </r>
    <r>
      <rPr>
        <b/>
        <sz val="10"/>
        <rFont val="Arial"/>
        <family val="2"/>
      </rPr>
      <t>åtgärder</t>
    </r>
    <r>
      <rPr>
        <sz val="10"/>
        <rFont val="Arial"/>
        <family val="2"/>
      </rPr>
      <t xml:space="preserve"> som krävs för att eliminera eller reducera grundorsakerna till risken. Använd </t>
    </r>
    <r>
      <rPr>
        <b/>
        <sz val="10"/>
        <rFont val="Arial"/>
        <family val="2"/>
      </rPr>
      <t>prioritetsordning</t>
    </r>
    <r>
      <rPr>
        <sz val="10"/>
        <rFont val="Arial"/>
        <family val="2"/>
      </rPr>
      <t xml:space="preserve"> enl flik "Åtgärdsprioritering"
Genomföra en ny riskbedömning som visar uppskattad konsekvens och sannolikhet efter att föreslagna åtgärder genomförts. Kvarstående risker ska ha ett risk - nytta förhållande som är acceptabelt.</t>
    </r>
  </si>
  <si>
    <t>Riskmatris</t>
  </si>
  <si>
    <t>Med stöd av matrisen kan risker som ska hanteras vidare väljas ut.
Matriserna visar förhållandet mellan sannolikhet och konsekvens samt de acceptansnivåer som gäller. Här kan riskmatrisen före åtgärder och efter åtgärder jämföras för uppskattat resultat av åtgärder.</t>
  </si>
  <si>
    <t>Terminologi</t>
  </si>
  <si>
    <t>Risk</t>
  </si>
  <si>
    <t>Möjlig, oönskad händelse med negativa konsekvenser.</t>
  </si>
  <si>
    <t>Ägare risk</t>
  </si>
  <si>
    <t>Produktägare för den egentillvekade medicintekniska produkten äger risken och har det  övergripande ansvaret för att åtgärderna kopplat till risken genomförs? För eventuella identifierade risker som inte är direkt kopplade till design, utveckling och tillverkning av den medicintekniska produkten och dess omgivande krav, behöver anges.</t>
  </si>
  <si>
    <t>Konsekvens</t>
  </si>
  <si>
    <t>Resultat av en händelse med negativ inverkan. Skada, trauma eller men för personers hälsa eller skada på egendom eller omgivning.</t>
  </si>
  <si>
    <t>Konsekvensnivå</t>
  </si>
  <si>
    <t>Allvarlighetsgrad av konsekvensen.</t>
  </si>
  <si>
    <t>Sannolikhet</t>
  </si>
  <si>
    <t>Ett mått på hur troligt det är att en risk realiseras.</t>
  </si>
  <si>
    <t>Riskhantering</t>
  </si>
  <si>
    <t>Samordnade aktiviteter för att leda och styra en organisation med avseende på risk.</t>
  </si>
  <si>
    <t>Riskvärde</t>
  </si>
  <si>
    <t>Produkten av sannolikhet och konsekvens för att en risk realiseras.</t>
  </si>
  <si>
    <t>Grundorsak</t>
  </si>
  <si>
    <t>Inledande orsak till antingen ett tillstånd eller ett orsakssamband som leder till en oönskad händelse med negativa konsekvenser. De mest grundläggande orsaken för ett visst beteende, oftast ett fel.</t>
  </si>
  <si>
    <t>Åtgärdsförslag</t>
  </si>
  <si>
    <t>Vad kan göras för att eliminera, begränsa eller bevaka riskerna och dess grundorsaker?</t>
  </si>
  <si>
    <t>Ansvarig för åtgärd</t>
  </si>
  <si>
    <t>Vem/vilka ansvarar för att åtgärderna genomförs?</t>
  </si>
  <si>
    <t>Revisionslogg</t>
  </si>
  <si>
    <t>Regional Riskanalysmodell (Informationssäkerhet)</t>
  </si>
  <si>
    <t>2021-12-13: Jessica Ylvén, Koncernstab Digitalisering</t>
  </si>
  <si>
    <t>Anpassning för egentillverkning av Medicintekniska produkter utifrån MDR</t>
  </si>
  <si>
    <t>Steg 1 - Identifiering av risk &amp; grundorsak</t>
  </si>
  <si>
    <t>Steg 2 - Riskbedömning</t>
  </si>
  <si>
    <t>Steg 3 - Riskkontroll</t>
  </si>
  <si>
    <r>
      <t xml:space="preserve">
</t>
    </r>
    <r>
      <rPr>
        <b/>
        <sz val="12"/>
        <rFont val="Arial"/>
        <family val="2"/>
      </rPr>
      <t>Riskområde</t>
    </r>
    <r>
      <rPr>
        <sz val="10"/>
        <rFont val="Arial"/>
        <family val="2"/>
      </rPr>
      <t xml:space="preserve">
Almänna krav på säkerhet och prestanda
ID=Punkt i bilaga1 MDR, Riskområde = huvudrubrik (rullista)</t>
    </r>
  </si>
  <si>
    <r>
      <t xml:space="preserve">
Risk
</t>
    </r>
    <r>
      <rPr>
        <sz val="10"/>
        <rFont val="Arial"/>
        <family val="2"/>
      </rPr>
      <t>Möjlig, oönskad händelse med negativa konsekvenser</t>
    </r>
  </si>
  <si>
    <r>
      <t xml:space="preserve">
Grundorsak</t>
    </r>
    <r>
      <rPr>
        <b/>
        <sz val="12"/>
        <rFont val="Arial"/>
        <family val="2"/>
      </rPr>
      <t xml:space="preserve">
</t>
    </r>
    <r>
      <rPr>
        <sz val="10"/>
        <rFont val="Arial"/>
        <family val="2"/>
      </rPr>
      <t>Problem/brister/orsaker som ligger till grund för risken</t>
    </r>
  </si>
  <si>
    <r>
      <t xml:space="preserve">
Konsekvensbeskrivning
</t>
    </r>
    <r>
      <rPr>
        <sz val="10"/>
        <rFont val="Arial"/>
        <family val="2"/>
      </rPr>
      <t>Beskrivning av de troliga konsekvenserna om risken inträffar.</t>
    </r>
  </si>
  <si>
    <t>Riskbedömning innan åtgärd</t>
  </si>
  <si>
    <r>
      <t xml:space="preserve">
</t>
    </r>
    <r>
      <rPr>
        <b/>
        <sz val="11"/>
        <rFont val="Arial"/>
        <family val="2"/>
      </rPr>
      <t>Fortsatt analys?</t>
    </r>
    <r>
      <rPr>
        <sz val="11"/>
        <rFont val="Arial"/>
        <family val="2"/>
      </rPr>
      <t xml:space="preserve">
</t>
    </r>
    <r>
      <rPr>
        <sz val="10"/>
        <rFont val="Arial"/>
        <family val="2"/>
      </rPr>
      <t>Vilka risk som ska vidare till steg 3?</t>
    </r>
  </si>
  <si>
    <r>
      <rPr>
        <b/>
        <sz val="11"/>
        <rFont val="Arial"/>
        <family val="2"/>
      </rPr>
      <t xml:space="preserve">
Åtgärdsförslag</t>
    </r>
    <r>
      <rPr>
        <b/>
        <sz val="12"/>
        <rFont val="Arial"/>
        <family val="2"/>
      </rPr>
      <t xml:space="preserve"> </t>
    </r>
    <r>
      <rPr>
        <sz val="10"/>
        <rFont val="Arial"/>
        <family val="2"/>
      </rPr>
      <t xml:space="preserve">
Vad kan göras för att eliminera, begränsa eller bevaka riskerna och dess grundorsaker?</t>
    </r>
    <r>
      <rPr>
        <b/>
        <sz val="12"/>
        <rFont val="Arial"/>
        <family val="2"/>
      </rPr>
      <t xml:space="preserve">
</t>
    </r>
    <r>
      <rPr>
        <sz val="10"/>
        <rFont val="Arial"/>
        <family val="2"/>
      </rPr>
      <t xml:space="preserve">
Ta hjälp av fliken åtgärdsprioritering</t>
    </r>
  </si>
  <si>
    <r>
      <rPr>
        <b/>
        <sz val="11"/>
        <rFont val="Arial"/>
        <family val="2"/>
      </rPr>
      <t xml:space="preserve">
Ansvarig för åtgärd</t>
    </r>
    <r>
      <rPr>
        <b/>
        <sz val="12"/>
        <rFont val="Arial"/>
        <family val="2"/>
      </rPr>
      <t xml:space="preserve"> </t>
    </r>
    <r>
      <rPr>
        <sz val="10"/>
        <rFont val="Arial"/>
        <family val="2"/>
      </rPr>
      <t xml:space="preserve">
Vem/vilka ansvarar för åtgärderna?</t>
    </r>
  </si>
  <si>
    <r>
      <t xml:space="preserve">
Ägare risk 
om annan än produktägare</t>
    </r>
    <r>
      <rPr>
        <sz val="10"/>
        <rFont val="Arial"/>
        <family val="2"/>
      </rPr>
      <t xml:space="preserve">
Vem äger risken och har övergripande ansvar för att åtgärderna genomförs?</t>
    </r>
  </si>
  <si>
    <r>
      <t xml:space="preserve">
Tidplan
</t>
    </r>
    <r>
      <rPr>
        <sz val="10"/>
        <rFont val="Arial"/>
        <family val="2"/>
      </rPr>
      <t>När ska åtgärden vara genomförd?</t>
    </r>
  </si>
  <si>
    <t>Riskbedömning efter åtgärd</t>
  </si>
  <si>
    <t>Riskområde</t>
  </si>
  <si>
    <t>ID</t>
  </si>
  <si>
    <t>Åtgärd</t>
  </si>
  <si>
    <t>Ansvarig</t>
  </si>
  <si>
    <t>Ägare</t>
  </si>
  <si>
    <t>Tidplan</t>
  </si>
  <si>
    <t>R01</t>
  </si>
  <si>
    <t>R02</t>
  </si>
  <si>
    <t>R03</t>
  </si>
  <si>
    <t>R04</t>
  </si>
  <si>
    <t>R05</t>
  </si>
  <si>
    <t>R06</t>
  </si>
  <si>
    <t>R07</t>
  </si>
  <si>
    <t>R08</t>
  </si>
  <si>
    <t>R09</t>
  </si>
  <si>
    <t>R10</t>
  </si>
  <si>
    <t>R11</t>
  </si>
  <si>
    <t>R12</t>
  </si>
  <si>
    <t>R13</t>
  </si>
  <si>
    <t>R14</t>
  </si>
  <si>
    <t>R15</t>
  </si>
  <si>
    <t>R16</t>
  </si>
  <si>
    <t>R17</t>
  </si>
  <si>
    <t>R18</t>
  </si>
  <si>
    <t>R19</t>
  </si>
  <si>
    <t>R20</t>
  </si>
  <si>
    <t>R21</t>
  </si>
  <si>
    <t>R22</t>
  </si>
  <si>
    <t>R23</t>
  </si>
  <si>
    <t>R24</t>
  </si>
  <si>
    <t>R25</t>
  </si>
  <si>
    <t>R26</t>
  </si>
  <si>
    <t>R27</t>
  </si>
  <si>
    <t>R28</t>
  </si>
  <si>
    <t>R29</t>
  </si>
  <si>
    <t>R30</t>
  </si>
  <si>
    <t>R31</t>
  </si>
  <si>
    <t>R32</t>
  </si>
  <si>
    <t>R33</t>
  </si>
  <si>
    <t>R34</t>
  </si>
  <si>
    <t>R35</t>
  </si>
  <si>
    <t>R36</t>
  </si>
  <si>
    <t>R37</t>
  </si>
  <si>
    <t>R38</t>
  </si>
  <si>
    <t>R39</t>
  </si>
  <si>
    <t>R40</t>
  </si>
  <si>
    <t>R41</t>
  </si>
  <si>
    <t>R42</t>
  </si>
  <si>
    <t>R43</t>
  </si>
  <si>
    <t>R44</t>
  </si>
  <si>
    <t>R45</t>
  </si>
  <si>
    <t>R46</t>
  </si>
  <si>
    <t>R47</t>
  </si>
  <si>
    <t>R48</t>
  </si>
  <si>
    <t>R49</t>
  </si>
  <si>
    <t>R50</t>
  </si>
  <si>
    <t>R51</t>
  </si>
  <si>
    <t>R52</t>
  </si>
  <si>
    <t>R53</t>
  </si>
  <si>
    <t>R54</t>
  </si>
  <si>
    <t>R55</t>
  </si>
  <si>
    <t>R56</t>
  </si>
  <si>
    <t>R57</t>
  </si>
  <si>
    <t>R58</t>
  </si>
  <si>
    <t>R59</t>
  </si>
  <si>
    <t>R60</t>
  </si>
  <si>
    <t>R61</t>
  </si>
  <si>
    <t>R62</t>
  </si>
  <si>
    <t>R63</t>
  </si>
  <si>
    <t>R64</t>
  </si>
  <si>
    <t>R65</t>
  </si>
  <si>
    <t>R66</t>
  </si>
  <si>
    <t>R67</t>
  </si>
  <si>
    <t>R68</t>
  </si>
  <si>
    <t>R69</t>
  </si>
  <si>
    <t>R70</t>
  </si>
  <si>
    <t>R71</t>
  </si>
  <si>
    <t>R72</t>
  </si>
  <si>
    <t>R73</t>
  </si>
  <si>
    <t>R74</t>
  </si>
  <si>
    <t>R75</t>
  </si>
  <si>
    <t>R76</t>
  </si>
  <si>
    <t>R77</t>
  </si>
  <si>
    <t>R78</t>
  </si>
  <si>
    <t>R79</t>
  </si>
  <si>
    <t>R80</t>
  </si>
  <si>
    <t>R81</t>
  </si>
  <si>
    <t>R82</t>
  </si>
  <si>
    <t>R83</t>
  </si>
  <si>
    <t>R84</t>
  </si>
  <si>
    <t>R85</t>
  </si>
  <si>
    <t>R86</t>
  </si>
  <si>
    <t>R87</t>
  </si>
  <si>
    <t>R88</t>
  </si>
  <si>
    <t>R89</t>
  </si>
  <si>
    <t>R90</t>
  </si>
  <si>
    <t>R91</t>
  </si>
  <si>
    <t>R92</t>
  </si>
  <si>
    <t>R93</t>
  </si>
  <si>
    <t>R94</t>
  </si>
  <si>
    <t>R95</t>
  </si>
  <si>
    <t>R96</t>
  </si>
  <si>
    <t>R97</t>
  </si>
  <si>
    <t>R98</t>
  </si>
  <si>
    <t>R99</t>
  </si>
  <si>
    <t>R100</t>
  </si>
  <si>
    <t>R101</t>
  </si>
  <si>
    <t>R102</t>
  </si>
  <si>
    <t>R103</t>
  </si>
  <si>
    <t>R104</t>
  </si>
  <si>
    <t>R105</t>
  </si>
  <si>
    <t>R106</t>
  </si>
  <si>
    <t>R107</t>
  </si>
  <si>
    <t>R108</t>
  </si>
  <si>
    <t>R109</t>
  </si>
  <si>
    <t>R110</t>
  </si>
  <si>
    <t>R111</t>
  </si>
  <si>
    <t>R112</t>
  </si>
  <si>
    <t>R113</t>
  </si>
  <si>
    <t>R114</t>
  </si>
  <si>
    <t>R115</t>
  </si>
  <si>
    <t>R116</t>
  </si>
  <si>
    <t>R117</t>
  </si>
  <si>
    <t>R118</t>
  </si>
  <si>
    <t>R119</t>
  </si>
  <si>
    <t>R120</t>
  </si>
  <si>
    <t>R121</t>
  </si>
  <si>
    <t>R122</t>
  </si>
  <si>
    <t>R123</t>
  </si>
  <si>
    <t>R124</t>
  </si>
  <si>
    <t>R125</t>
  </si>
  <si>
    <t>R126</t>
  </si>
  <si>
    <t>R127</t>
  </si>
  <si>
    <t>R128</t>
  </si>
  <si>
    <t>R129</t>
  </si>
  <si>
    <t>R130</t>
  </si>
  <si>
    <t>R131</t>
  </si>
  <si>
    <t>R132</t>
  </si>
  <si>
    <t>R133</t>
  </si>
  <si>
    <t>R134</t>
  </si>
  <si>
    <t>R135</t>
  </si>
  <si>
    <t>R136</t>
  </si>
  <si>
    <t>R137</t>
  </si>
  <si>
    <t>R138</t>
  </si>
  <si>
    <t>R139</t>
  </si>
  <si>
    <t>R140</t>
  </si>
  <si>
    <t>R141</t>
  </si>
  <si>
    <t>R142</t>
  </si>
  <si>
    <t>R143</t>
  </si>
  <si>
    <t>R144</t>
  </si>
  <si>
    <t>R145</t>
  </si>
  <si>
    <t>R146</t>
  </si>
  <si>
    <t>R147</t>
  </si>
  <si>
    <t>R148</t>
  </si>
  <si>
    <t>R149</t>
  </si>
  <si>
    <t>R150</t>
  </si>
  <si>
    <t>R151</t>
  </si>
  <si>
    <t>R152</t>
  </si>
  <si>
    <t>R153</t>
  </si>
  <si>
    <t>R154</t>
  </si>
  <si>
    <t>R155</t>
  </si>
  <si>
    <t>R156</t>
  </si>
  <si>
    <t>R157</t>
  </si>
  <si>
    <t>R158</t>
  </si>
  <si>
    <t>R159</t>
  </si>
  <si>
    <t>R160</t>
  </si>
  <si>
    <t>R161</t>
  </si>
  <si>
    <t>R162</t>
  </si>
  <si>
    <t>R163</t>
  </si>
  <si>
    <t>R164</t>
  </si>
  <si>
    <t>R165</t>
  </si>
  <si>
    <t>R166</t>
  </si>
  <si>
    <t>R167</t>
  </si>
  <si>
    <t>R168</t>
  </si>
  <si>
    <t>R169</t>
  </si>
  <si>
    <t>R170</t>
  </si>
  <si>
    <t>R171</t>
  </si>
  <si>
    <t>R172</t>
  </si>
  <si>
    <t>R173</t>
  </si>
  <si>
    <t>R174</t>
  </si>
  <si>
    <t>R175</t>
  </si>
  <si>
    <t>R176</t>
  </si>
  <si>
    <t>R177</t>
  </si>
  <si>
    <t>R178</t>
  </si>
  <si>
    <t>R179</t>
  </si>
  <si>
    <t>R180</t>
  </si>
  <si>
    <t>R181</t>
  </si>
  <si>
    <t>R182</t>
  </si>
  <si>
    <t>R183</t>
  </si>
  <si>
    <t>R184</t>
  </si>
  <si>
    <t>R185</t>
  </si>
  <si>
    <t>R186</t>
  </si>
  <si>
    <t>R187</t>
  </si>
  <si>
    <t>R188</t>
  </si>
  <si>
    <t>R189</t>
  </si>
  <si>
    <t>R190</t>
  </si>
  <si>
    <t>R191</t>
  </si>
  <si>
    <t>R192</t>
  </si>
  <si>
    <t>R193</t>
  </si>
  <si>
    <t>R194</t>
  </si>
  <si>
    <t>R195</t>
  </si>
  <si>
    <t>R196</t>
  </si>
  <si>
    <t>R197</t>
  </si>
  <si>
    <t>R198</t>
  </si>
  <si>
    <t>R199</t>
  </si>
  <si>
    <t>R200</t>
  </si>
  <si>
    <t>R201</t>
  </si>
  <si>
    <t>R202</t>
  </si>
  <si>
    <t>R203</t>
  </si>
  <si>
    <t>R204</t>
  </si>
  <si>
    <t>R205</t>
  </si>
  <si>
    <t>R206</t>
  </si>
  <si>
    <t>R207</t>
  </si>
  <si>
    <t>R208</t>
  </si>
  <si>
    <t>R209</t>
  </si>
  <si>
    <t>R210</t>
  </si>
  <si>
    <t>R211</t>
  </si>
  <si>
    <t>R212</t>
  </si>
  <si>
    <t>R213</t>
  </si>
  <si>
    <t>R214</t>
  </si>
  <si>
    <t>R215</t>
  </si>
  <si>
    <t>R216</t>
  </si>
  <si>
    <t>R217</t>
  </si>
  <si>
    <t>R218</t>
  </si>
  <si>
    <t>R219</t>
  </si>
  <si>
    <t>R220</t>
  </si>
  <si>
    <t>R221</t>
  </si>
  <si>
    <t>R222</t>
  </si>
  <si>
    <t>R223</t>
  </si>
  <si>
    <t>R224</t>
  </si>
  <si>
    <t>R225</t>
  </si>
  <si>
    <t>R226</t>
  </si>
  <si>
    <t>R227</t>
  </si>
  <si>
    <t>R228</t>
  </si>
  <si>
    <t>R229</t>
  </si>
  <si>
    <t>R230</t>
  </si>
  <si>
    <t>R231</t>
  </si>
  <si>
    <t>R232</t>
  </si>
  <si>
    <t>R233</t>
  </si>
  <si>
    <t>R234</t>
  </si>
  <si>
    <t>R235</t>
  </si>
  <si>
    <t>R236</t>
  </si>
  <si>
    <t>R237</t>
  </si>
  <si>
    <t>R238</t>
  </si>
  <si>
    <t>R239</t>
  </si>
  <si>
    <t>R240</t>
  </si>
  <si>
    <t>R241</t>
  </si>
  <si>
    <t>R242</t>
  </si>
  <si>
    <t>R243</t>
  </si>
  <si>
    <t>R244</t>
  </si>
  <si>
    <t>R245</t>
  </si>
  <si>
    <t>R246</t>
  </si>
  <si>
    <t>R247</t>
  </si>
  <si>
    <t>R248</t>
  </si>
  <si>
    <t>R249</t>
  </si>
  <si>
    <t>R250</t>
  </si>
  <si>
    <t>R251</t>
  </si>
  <si>
    <t>R252</t>
  </si>
  <si>
    <t>R253</t>
  </si>
  <si>
    <t>R254</t>
  </si>
  <si>
    <t>R255</t>
  </si>
  <si>
    <t>R256</t>
  </si>
  <si>
    <t>R257</t>
  </si>
  <si>
    <t>R258</t>
  </si>
  <si>
    <t>R259</t>
  </si>
  <si>
    <t>R260</t>
  </si>
  <si>
    <t>R261</t>
  </si>
  <si>
    <t>R262</t>
  </si>
  <si>
    <t>R263</t>
  </si>
  <si>
    <t>R264</t>
  </si>
  <si>
    <t>R265</t>
  </si>
  <si>
    <t>R266</t>
  </si>
  <si>
    <t>R267</t>
  </si>
  <si>
    <t>R268</t>
  </si>
  <si>
    <t>R269</t>
  </si>
  <si>
    <t>R270</t>
  </si>
  <si>
    <t>R271</t>
  </si>
  <si>
    <t>R272</t>
  </si>
  <si>
    <t>R273</t>
  </si>
  <si>
    <t>R274</t>
  </si>
  <si>
    <t>R275</t>
  </si>
  <si>
    <t>R276</t>
  </si>
  <si>
    <t>R277</t>
  </si>
  <si>
    <t>R278</t>
  </si>
  <si>
    <t>R279</t>
  </si>
  <si>
    <t>R280</t>
  </si>
  <si>
    <t>R281</t>
  </si>
  <si>
    <t>R282</t>
  </si>
  <si>
    <t>R283</t>
  </si>
  <si>
    <t>R284</t>
  </si>
  <si>
    <t>R285</t>
  </si>
  <si>
    <t>R286</t>
  </si>
  <si>
    <t>R287</t>
  </si>
  <si>
    <t>R288</t>
  </si>
  <si>
    <t>R289</t>
  </si>
  <si>
    <t>R290</t>
  </si>
  <si>
    <t>R291</t>
  </si>
  <si>
    <t>R292</t>
  </si>
  <si>
    <t>R293</t>
  </si>
  <si>
    <t>R294</t>
  </si>
  <si>
    <t>R295</t>
  </si>
  <si>
    <t>R296</t>
  </si>
  <si>
    <t>R297</t>
  </si>
  <si>
    <t>R298</t>
  </si>
  <si>
    <t>R299</t>
  </si>
  <si>
    <t>R300</t>
  </si>
  <si>
    <r>
      <t xml:space="preserve">Riskområden
</t>
    </r>
    <r>
      <rPr>
        <sz val="14"/>
        <rFont val="Calibri"/>
        <family val="2"/>
        <scheme val="minor"/>
      </rPr>
      <t>Allmänna krav på säkerhet och prestanda 
MDR Bilaga 1</t>
    </r>
  </si>
  <si>
    <t>1) Allmänna krav</t>
  </si>
  <si>
    <t>2) Allmänna krav</t>
  </si>
  <si>
    <t>3) Allmänna krav</t>
  </si>
  <si>
    <t>4) Allmänna krav</t>
  </si>
  <si>
    <t>5) Allmänna krav</t>
  </si>
  <si>
    <t>6) Allmänna krav</t>
  </si>
  <si>
    <t>7) Allmänna krav</t>
  </si>
  <si>
    <t>8) Allmänna krav</t>
  </si>
  <si>
    <t>9) Allmänna krav</t>
  </si>
  <si>
    <t>10.3) Kemiska, fysikaliska och biologiska egenskaper</t>
  </si>
  <si>
    <t>10.4) Kemiska, fysikaliska och biologiska egenskaper</t>
  </si>
  <si>
    <t>10.5) Kemiska, fysikaliska och biologiska egenskaper</t>
  </si>
  <si>
    <t>10.6) Kemiska, fysikaliska och biologiska egenskaper</t>
  </si>
  <si>
    <t>11.1) Infektion och mikrobiell kontamination</t>
  </si>
  <si>
    <t>11.2) Infektion och mikrobiell kontamination</t>
  </si>
  <si>
    <t>11.3) Infektion och mikrobiell kontamination</t>
  </si>
  <si>
    <t>11.4) Infektion och mikrobiell kontamination</t>
  </si>
  <si>
    <t>11.5) Infektion och mikrobiell kontamination</t>
  </si>
  <si>
    <t>11.6) Infektion och mikrobiell kontamination</t>
  </si>
  <si>
    <t>11.7) Infektion och mikrobiell kontamination</t>
  </si>
  <si>
    <t>11.8) Infektion och mikrobiell kontamination</t>
  </si>
  <si>
    <t>12.1) Produkter som innehåller en substans som anses vara ett läkemedel och produkter som består av substanser eller kombinationer av substanser som absorberas av eller sprids lokalt i människokroppen</t>
  </si>
  <si>
    <t>12.2) Produkter som innehåller en substans som anses vara ett läkemedel och produkter som består av substanser eller kombinationer av substanser som absorberas av eller sprids lokalt i människokroppen</t>
  </si>
  <si>
    <t>13.1) Produkter som innehåller material av biologiskt ursprung</t>
  </si>
  <si>
    <t>13.2) Produkter som innehåller material av biologiskt ursprung</t>
  </si>
  <si>
    <t>13.3) Produkter som innehåller material av biologiskt ursprung</t>
  </si>
  <si>
    <t>14.1) Produkters tillverkning och interaktion med sin omgivnin</t>
  </si>
  <si>
    <t>14.2) Produkters tillverkning och interaktion med sin omgivnin</t>
  </si>
  <si>
    <t>14.3) Produkters tillverkning och interaktion med sin omgivnin</t>
  </si>
  <si>
    <t>14.4) Produkters tillverkning och interaktion med sin omgivnin</t>
  </si>
  <si>
    <t>14.5) Produkters tillverkning och interaktion med sin omgivnin</t>
  </si>
  <si>
    <t>14.6) Produkters tillverkning och interaktion med sin omgivnin</t>
  </si>
  <si>
    <t>14.7) Produkters tillverkning och interaktion med sin omgivnin</t>
  </si>
  <si>
    <t>15.1) Produkter med diagnos- eller mätfunktion</t>
  </si>
  <si>
    <t>15.2) Produkter med diagnos- eller mätfunktion</t>
  </si>
  <si>
    <t>16.1) Strålskydd</t>
  </si>
  <si>
    <t>16.2) Strålskydd</t>
  </si>
  <si>
    <t>16.3) Strålskydd</t>
  </si>
  <si>
    <t>16.4) Strålskydd</t>
  </si>
  <si>
    <t>17.1) Elektroniska programmerbara system</t>
  </si>
  <si>
    <t>17.2) Elektroniska programmerbara system</t>
  </si>
  <si>
    <t>17.3) Elektroniska programmerbara system</t>
  </si>
  <si>
    <t>17.4) Elektroniska programmerbara system</t>
  </si>
  <si>
    <t>18.1) Aktiva produkter </t>
  </si>
  <si>
    <t>18.2) Aktiva produkter </t>
  </si>
  <si>
    <t>18.3) Aktiva produkter </t>
  </si>
  <si>
    <t>18.4) Aktiva produkter </t>
  </si>
  <si>
    <t>18.5) Aktiva produkter </t>
  </si>
  <si>
    <t>18.6) Aktiva produkter </t>
  </si>
  <si>
    <t>18.7) Aktiva produkter </t>
  </si>
  <si>
    <t>18.8) Aktiva produkter </t>
  </si>
  <si>
    <t>19.1) Aktiva implantat</t>
  </si>
  <si>
    <t>19.2) Aktiva implantat</t>
  </si>
  <si>
    <t>19.3) Aktiva implantat</t>
  </si>
  <si>
    <t>19.4) Aktiva implantat</t>
  </si>
  <si>
    <t>20.1) Mekaniska och termiska risker</t>
  </si>
  <si>
    <t>20.2) Mekaniska och termiska risker</t>
  </si>
  <si>
    <t>20.3) Mekaniska och termiska risker</t>
  </si>
  <si>
    <t>20.4) Mekaniska och termiska risker</t>
  </si>
  <si>
    <t>20.5) Mekaniska och termiska risker</t>
  </si>
  <si>
    <t>20.6) Mekaniska och termiska risker</t>
  </si>
  <si>
    <t>21.1) Produkter som avger energi eller substanser för patient eller användare</t>
  </si>
  <si>
    <t>21.2) Produkter som avger energi eller substanser för patient eller användare</t>
  </si>
  <si>
    <t>21.3) Produkter som avger energi eller substanser för patient eller användare</t>
  </si>
  <si>
    <t>22.1) Användning av lekmän</t>
  </si>
  <si>
    <t>22.2) Användning av lekmän</t>
  </si>
  <si>
    <t>22.3) Användning av lekmän</t>
  </si>
  <si>
    <t>23.1) Informationen från tillverkaren</t>
  </si>
  <si>
    <t>23.2) Information i märkningen</t>
  </si>
  <si>
    <t>23.3) Information på förpackningen som innebär att produkten förblir steril</t>
  </si>
  <si>
    <t>23.4) Information i bruksanvisningen</t>
  </si>
  <si>
    <r>
      <t xml:space="preserve">Riskområden
</t>
    </r>
    <r>
      <rPr>
        <sz val="14"/>
        <rFont val="Calibri"/>
        <family val="2"/>
        <scheme val="minor"/>
      </rPr>
      <t>Egna tillägg</t>
    </r>
  </si>
  <si>
    <t xml:space="preserve"> Konsekvens</t>
  </si>
  <si>
    <t>1.</t>
  </si>
  <si>
    <t>Försumbar</t>
  </si>
  <si>
    <t>Patient/medarbetare/invånare</t>
  </si>
  <si>
    <t>Liten påverkan på liv, hälsa, rättigheter.</t>
  </si>
  <si>
    <t>Process</t>
  </si>
  <si>
    <t>Liten negativ effekt på verksamhetens förmåga att uppnå sina mål eller fullgöra sina primära uppgifter.</t>
  </si>
  <si>
    <t>2.</t>
  </si>
  <si>
    <t>Lindrig</t>
  </si>
  <si>
    <t>Påverkan på liv, hälsa, rättigheter.</t>
  </si>
  <si>
    <t>Begränsad negativ effekt på verksamhetens förmåga att uppnå sina mål eller fullgöra sina primära uppgifter.</t>
  </si>
  <si>
    <t>3.</t>
  </si>
  <si>
    <t>Allvarlig</t>
  </si>
  <si>
    <t>Stor påverkan på liv, hälsa, rättigheter.</t>
  </si>
  <si>
    <t>Stor negativ effekt på verksamhetens förmåga att uppnå sina mål eller fullgöra sina primära uppgifter.</t>
  </si>
  <si>
    <t>4.</t>
  </si>
  <si>
    <t>Mycket allvarlig</t>
  </si>
  <si>
    <t>Mycket stor påverkan på liv, hälsa, rättigheter (skadade eller dödsfall).</t>
  </si>
  <si>
    <t>Mycket stor negativ effekt på verksamhetens förmåga att uppnå sina mål eller fullgöra sina primära uppgifter.</t>
  </si>
  <si>
    <t xml:space="preserve"> Sannolikhet</t>
  </si>
  <si>
    <t>Förslag 1</t>
  </si>
  <si>
    <t>Förslag 2</t>
  </si>
  <si>
    <t>Ange använt förslag eller egen</t>
  </si>
  <si>
    <t>Osannolikt</t>
  </si>
  <si>
    <t>Inträffar en en gång per år</t>
  </si>
  <si>
    <t>Det finns mycket få eller inga tecken på att risken är verklighet i dag.</t>
  </si>
  <si>
    <t>Liten sannolikhet</t>
  </si>
  <si>
    <t>Inträffar en gång på per månad</t>
  </si>
  <si>
    <t>Inträffar sannolikt inte under normala omständigheter och i vart fall inte frekvent. Det finns vissa tecken på att risken är verklighet i mindre omfattning i dag.</t>
  </si>
  <si>
    <t>Stor sannolikhet</t>
  </si>
  <si>
    <t>Inträffar en gång per vecka</t>
  </si>
  <si>
    <t>Kan mycket väl inträffa men troligtvis inte särskilt frekvent. Det finns tydliga tecken på att risken är verklighet i vissa delar av verksamheten redan i dag.</t>
  </si>
  <si>
    <t>Mycket stor sannolikhet</t>
  </si>
  <si>
    <t>Inträffar en gång dygn</t>
  </si>
  <si>
    <t>Sannolikheten är stor att det ska inträffa. Det är bekräftat att risken är verklighet i väsentliga delar av verksamheten redan i dag eller att den väntas bli det i närtid.</t>
  </si>
  <si>
    <t>Riskmatris innan åtgärd</t>
  </si>
  <si>
    <t>Riskmatris efter åtgärder</t>
  </si>
  <si>
    <t>Mycket</t>
  </si>
  <si>
    <t>allvarlig</t>
  </si>
  <si>
    <t>Redigering av acceptansnivåer</t>
  </si>
  <si>
    <t>Acceptabel nivå</t>
  </si>
  <si>
    <t>Risker som inte kräver någon åtgärd. Risken har värderats lågt och det har bedömts att den inte medför störningar i organisationen. Risk som kan accepteras men som ska bevakas. Dessa risker kan hanteras i den löpande verksamheten.</t>
  </si>
  <si>
    <t>Gul</t>
  </si>
  <si>
    <t>Röd</t>
  </si>
  <si>
    <t>Övervakningsnivå</t>
  </si>
  <si>
    <t xml:space="preserve">Risker som behöver analyseras djupare. Riskerna ska bevakas i syfte att snabbt kunna sätta in åtgärd om händelsen inträffar. </t>
  </si>
  <si>
    <t>Oacceptabel nivå</t>
  </si>
  <si>
    <t>Allvarliga risker som behöver åtgärdas snarast. Riskerna har värderats med hög sannolikhet eller hög konsekvens. Dessa risker kräver åtgärder från ansvarig chef och ska rapporteras till ledningen.</t>
  </si>
  <si>
    <t>Grön</t>
  </si>
  <si>
    <t>Matrisen är förinställd på Västra Götalandsregionens gällande acceptansnivåer. Vid behov kan nivåerna ändras med hjälp av matrisen bredvid.</t>
  </si>
  <si>
    <t>Åtgärdsprioritering utifrån SS-EN 14971 
Medicintekniska produkter – Tillämpning av ett system för riskhantering för medicintekniska produkter</t>
  </si>
  <si>
    <t>Tillverkaren ska fastställa vilka åtgärder som är lämpliga för att minska riskerna till en acceptabel nivå.</t>
  </si>
  <si>
    <r>
      <t xml:space="preserve">Tillverkaren ska använda en eller flera av följande möjliga alternativ i angiven </t>
    </r>
    <r>
      <rPr>
        <b/>
        <sz val="12"/>
        <rFont val="Arial"/>
        <family val="2"/>
      </rPr>
      <t>prioriteringsordning</t>
    </r>
    <r>
      <rPr>
        <sz val="12"/>
        <rFont val="Arial"/>
        <family val="2"/>
      </rPr>
      <t>:</t>
    </r>
  </si>
  <si>
    <t>1) säkerheten integreras på konstruktions- och tillverkningsstadiet,</t>
  </si>
  <si>
    <t>2) skyddsåtgärder i den medicintekniska produkten eller i tillverkningsprocessen,</t>
  </si>
  <si>
    <t>3) information med avseende på säkerhet och i tillämpliga fall, utbildning för användare.</t>
  </si>
  <si>
    <t>Åtgärdsprioritering utifrån SKR Handbok - Riskanlys och händelseanalys.</t>
  </si>
  <si>
    <t>HANDBOK Riskanalys och händelseanalys ANALYSMETODER FÖR ATT ÖKA PATIENTSÄKERHETEN</t>
  </si>
  <si>
    <t xml:space="preserve">Sveriges Kommuner och Landsting </t>
  </si>
  <si>
    <t>ISBN-nummer: 978-91-7585-237-9</t>
  </si>
  <si>
    <t> </t>
  </si>
  <si>
    <t>Utgivningsdag: 2015-03-30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</si>
</sst>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8" x14ac:knownFonts="1">
    <font>
      <sz val="10"/>
      <name val="Arial"/>
    </font>
    <font>
      <b/>
      <sz val="11"/>
      <name val="Arial"/>
      <family val="2"/>
    </font>
    <font>
      <sz val="11"/>
      <name val="Arial"/>
      <family val="2"/>
    </font>
    <font>
      <b/>
      <sz val="10"/>
      <name val="Arial"/>
      <family val="2"/>
    </font>
    <font>
      <b/>
      <i/>
      <sz val="10"/>
      <name val="Arial"/>
      <family val="2"/>
    </font>
    <font>
      <sz val="10"/>
      <name val="Arial"/>
      <family val="2"/>
    </font>
    <font>
      <sz val="12"/>
      <name val="Arial"/>
      <family val="2"/>
    </font>
    <font>
      <b/>
      <sz val="8"/>
      <name val="Arial"/>
      <family val="2"/>
    </font>
    <font>
      <b/>
      <sz val="12"/>
      <name val="Arial"/>
      <family val="2"/>
    </font>
    <font>
      <b/>
      <sz val="18"/>
      <name val="Arial"/>
      <family val="2"/>
    </font>
    <font>
      <b/>
      <sz val="14"/>
      <name val="Arial"/>
      <family val="2"/>
    </font>
    <font>
      <sz val="14"/>
      <name val="Arial"/>
      <family val="2"/>
    </font>
    <font>
      <b/>
      <u/>
      <sz val="16"/>
      <name val="Arial"/>
      <family val="2"/>
    </font>
    <font>
      <b/>
      <sz val="16"/>
      <name val="Arial"/>
      <family val="2"/>
    </font>
    <font>
      <b/>
      <sz val="10"/>
      <color theme="0"/>
      <name val="Arial"/>
      <family val="2"/>
    </font>
    <font>
      <sz val="8"/>
      <name val="Arial"/>
      <family val="2"/>
    </font>
    <font>
      <u/>
      <sz val="10"/>
      <color theme="10"/>
      <name val="Arial"/>
    </font>
    <font>
      <sz val="10"/>
      <color rgb="FF000000"/>
      <name val="Arial"/>
      <family val="2"/>
    </font>
    <font>
      <i/>
      <sz val="10"/>
      <name val="Arial"/>
      <family val="2"/>
    </font>
    <font>
      <sz val="10"/>
      <name val="Calibri"/>
      <family val="2"/>
      <scheme val="minor"/>
    </font>
    <font>
      <sz val="14"/>
      <name val="Calibri"/>
      <family val="2"/>
      <scheme val="minor"/>
    </font>
    <font>
      <sz val="20"/>
      <name val="Calibri"/>
      <family val="2"/>
      <scheme val="minor"/>
    </font>
    <font>
      <u/>
      <sz val="10"/>
      <color theme="10"/>
      <name val="Arial"/>
      <family val="2"/>
    </font>
    <font>
      <sz val="10"/>
      <color theme="0"/>
      <name val="Arial"/>
      <family val="2"/>
    </font>
    <font>
      <sz val="12"/>
      <color theme="0"/>
      <name val="Arial"/>
      <family val="2"/>
    </font>
    <font>
      <sz val="10"/>
      <color theme="1"/>
      <name val="Arial"/>
      <family val="2"/>
    </font>
    <font>
      <sz val="18"/>
      <name val="Calibri"/>
      <family val="2"/>
      <scheme val="minor"/>
    </font>
    <font>
      <sz val="16"/>
      <name val="Calibri"/>
      <family val="2"/>
      <scheme val="minor"/>
    </font>
  </fonts>
  <fills count="15">
    <fill>
      <patternFill patternType="none"/>
    </fill>
    <fill>
      <patternFill patternType="gray125"/>
    </fill>
    <fill>
      <patternFill patternType="solid">
        <fgColor rgb="FFFFFF00"/>
        <bgColor indexed="64"/>
      </patternFill>
    </fill>
    <fill>
      <patternFill patternType="solid">
        <fgColor theme="4" tint="0.39997558519241921"/>
        <bgColor indexed="64"/>
      </patternFill>
    </fill>
    <fill>
      <patternFill patternType="solid">
        <fgColor rgb="FFFF0000"/>
        <bgColor indexed="64"/>
      </patternFill>
    </fill>
    <fill>
      <patternFill patternType="solid">
        <fgColor theme="9" tint="-0.249977111117893"/>
        <bgColor indexed="64"/>
      </patternFill>
    </fill>
    <fill>
      <patternFill patternType="solid">
        <fgColor theme="4" tint="0.79998168889431442"/>
        <bgColor indexed="64"/>
      </patternFill>
    </fill>
    <fill>
      <patternFill patternType="solid">
        <fgColor theme="0"/>
        <bgColor indexed="64"/>
      </patternFill>
    </fill>
    <fill>
      <patternFill patternType="solid">
        <fgColor theme="4" tint="0.59999389629810485"/>
        <bgColor indexed="64"/>
      </patternFill>
    </fill>
    <fill>
      <patternFill patternType="solid">
        <fgColor rgb="FF92D050"/>
        <bgColor indexed="64"/>
      </patternFill>
    </fill>
    <fill>
      <patternFill patternType="solid">
        <fgColor rgb="FFBDD7EE"/>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4" tint="-0.249977111117893"/>
        <bgColor indexed="64"/>
      </patternFill>
    </fill>
    <fill>
      <patternFill patternType="solid">
        <fgColor theme="4"/>
        <bgColor indexed="64"/>
      </patternFill>
    </fill>
  </fills>
  <borders count="87">
    <border>
      <left/>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ck">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style="medium">
        <color indexed="64"/>
      </right>
      <top style="thick">
        <color indexed="64"/>
      </top>
      <bottom/>
      <diagonal/>
    </border>
    <border>
      <left style="thick">
        <color indexed="64"/>
      </left>
      <right/>
      <top style="thick">
        <color indexed="64"/>
      </top>
      <bottom/>
      <diagonal/>
    </border>
    <border>
      <left style="thick">
        <color indexed="64"/>
      </left>
      <right/>
      <top/>
      <bottom/>
      <diagonal/>
    </border>
    <border>
      <left/>
      <right style="medium">
        <color indexed="64"/>
      </right>
      <top style="thick">
        <color indexed="64"/>
      </top>
      <bottom/>
      <diagonal/>
    </border>
    <border>
      <left style="medium">
        <color indexed="64"/>
      </left>
      <right style="medium">
        <color indexed="64"/>
      </right>
      <top style="medium">
        <color indexed="64"/>
      </top>
      <bottom style="thin">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top style="medium">
        <color indexed="64"/>
      </top>
      <bottom/>
      <diagonal/>
    </border>
    <border>
      <left/>
      <right style="thick">
        <color indexed="64"/>
      </right>
      <top style="medium">
        <color indexed="64"/>
      </top>
      <bottom/>
      <diagonal/>
    </border>
    <border>
      <left style="thick">
        <color indexed="64"/>
      </left>
      <right/>
      <top/>
      <bottom style="medium">
        <color indexed="64"/>
      </bottom>
      <diagonal/>
    </border>
    <border>
      <left/>
      <right style="thick">
        <color indexed="64"/>
      </right>
      <top/>
      <bottom style="medium">
        <color indexed="64"/>
      </bottom>
      <diagonal/>
    </border>
    <border>
      <left style="thick">
        <color indexed="64"/>
      </left>
      <right style="thin">
        <color indexed="64"/>
      </right>
      <top style="medium">
        <color indexed="64"/>
      </top>
      <bottom style="medium">
        <color indexed="64"/>
      </bottom>
      <diagonal/>
    </border>
    <border>
      <left/>
      <right style="thick">
        <color indexed="64"/>
      </right>
      <top style="medium">
        <color indexed="64"/>
      </top>
      <bottom style="medium">
        <color indexed="64"/>
      </bottom>
      <diagonal/>
    </border>
    <border>
      <left style="thick">
        <color indexed="64"/>
      </left>
      <right style="thin">
        <color indexed="64"/>
      </right>
      <top style="medium">
        <color indexed="64"/>
      </top>
      <bottom style="thin">
        <color indexed="64"/>
      </bottom>
      <diagonal/>
    </border>
    <border>
      <left/>
      <right style="thick">
        <color indexed="64"/>
      </right>
      <top style="medium">
        <color indexed="64"/>
      </top>
      <bottom style="thin">
        <color indexed="64"/>
      </bottom>
      <diagonal/>
    </border>
    <border>
      <left style="thick">
        <color indexed="64"/>
      </left>
      <right style="thin">
        <color indexed="64"/>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style="medium">
        <color indexed="64"/>
      </right>
      <top style="medium">
        <color indexed="64"/>
      </top>
      <bottom/>
      <diagonal/>
    </border>
    <border>
      <left style="medium">
        <color indexed="64"/>
      </left>
      <right style="thick">
        <color indexed="64"/>
      </right>
      <top style="medium">
        <color indexed="64"/>
      </top>
      <bottom/>
      <diagonal/>
    </border>
    <border>
      <left style="thick">
        <color indexed="64"/>
      </left>
      <right style="medium">
        <color indexed="64"/>
      </right>
      <top/>
      <bottom style="medium">
        <color indexed="64"/>
      </bottom>
      <diagonal/>
    </border>
    <border>
      <left style="medium">
        <color indexed="64"/>
      </left>
      <right style="thick">
        <color indexed="64"/>
      </right>
      <top/>
      <bottom/>
      <diagonal/>
    </border>
    <border>
      <left style="thick">
        <color indexed="64"/>
      </left>
      <right style="medium">
        <color indexed="64"/>
      </right>
      <top style="medium">
        <color indexed="64"/>
      </top>
      <bottom style="medium">
        <color indexed="64"/>
      </bottom>
      <diagonal/>
    </border>
    <border>
      <left style="medium">
        <color indexed="64"/>
      </left>
      <right style="thick">
        <color indexed="64"/>
      </right>
      <top/>
      <bottom style="medium">
        <color indexed="64"/>
      </bottom>
      <diagonal/>
    </border>
    <border>
      <left style="thick">
        <color indexed="64"/>
      </left>
      <right style="medium">
        <color indexed="64"/>
      </right>
      <top style="medium">
        <color indexed="64"/>
      </top>
      <bottom style="thin">
        <color indexed="64"/>
      </bottom>
      <diagonal/>
    </border>
    <border>
      <left style="thick">
        <color indexed="64"/>
      </left>
      <right style="medium">
        <color indexed="64"/>
      </right>
      <top style="thin">
        <color indexed="64"/>
      </top>
      <bottom style="thin">
        <color indexed="64"/>
      </bottom>
      <diagonal/>
    </border>
    <border>
      <left style="medium">
        <color indexed="64"/>
      </left>
      <right style="thick">
        <color indexed="64"/>
      </right>
      <top style="thin">
        <color indexed="64"/>
      </top>
      <bottom/>
      <diagonal/>
    </border>
    <border>
      <left style="thin">
        <color indexed="64"/>
      </left>
      <right style="thick">
        <color indexed="64"/>
      </right>
      <top style="medium">
        <color indexed="64"/>
      </top>
      <bottom/>
      <diagonal/>
    </border>
    <border>
      <left style="thin">
        <color indexed="64"/>
      </left>
      <right style="thick">
        <color indexed="64"/>
      </right>
      <top/>
      <bottom style="medium">
        <color indexed="64"/>
      </bottom>
      <diagonal/>
    </border>
    <border>
      <left style="thin">
        <color indexed="64"/>
      </left>
      <right style="thick">
        <color indexed="64"/>
      </right>
      <top style="thin">
        <color indexed="64"/>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diagonal/>
    </border>
    <border>
      <left style="thick">
        <color indexed="64"/>
      </left>
      <right style="medium">
        <color indexed="64"/>
      </right>
      <top/>
      <bottom/>
      <diagonal/>
    </border>
    <border>
      <left style="medium">
        <color indexed="64"/>
      </left>
      <right style="thick">
        <color indexed="64"/>
      </right>
      <top style="thin">
        <color indexed="64"/>
      </top>
      <bottom style="thin">
        <color indexed="64"/>
      </bottom>
      <diagonal/>
    </border>
    <border>
      <left/>
      <right style="thick">
        <color indexed="64"/>
      </right>
      <top/>
      <bottom style="thin">
        <color indexed="64"/>
      </bottom>
      <diagonal/>
    </border>
    <border>
      <left/>
      <right/>
      <top/>
      <bottom style="thick">
        <color indexed="64"/>
      </bottom>
      <diagonal/>
    </border>
    <border>
      <left style="dashed">
        <color indexed="64"/>
      </left>
      <right style="dashed">
        <color indexed="64"/>
      </right>
      <top style="dashed">
        <color indexed="64"/>
      </top>
      <bottom style="dashed">
        <color indexed="64"/>
      </bottom>
      <diagonal/>
    </border>
    <border>
      <left/>
      <right style="dashed">
        <color indexed="64"/>
      </right>
      <top style="dashed">
        <color indexed="64"/>
      </top>
      <bottom style="dashed">
        <color indexed="64"/>
      </bottom>
      <diagonal/>
    </border>
    <border>
      <left style="thick">
        <color indexed="64"/>
      </left>
      <right style="thick">
        <color indexed="64"/>
      </right>
      <top style="thick">
        <color indexed="64"/>
      </top>
      <bottom style="medium">
        <color indexed="64"/>
      </bottom>
      <diagonal/>
    </border>
    <border>
      <left style="thick">
        <color indexed="64"/>
      </left>
      <right style="thick">
        <color indexed="64"/>
      </right>
      <top style="medium">
        <color indexed="64"/>
      </top>
      <bottom style="medium">
        <color indexed="64"/>
      </bottom>
      <diagonal/>
    </border>
    <border>
      <left style="thick">
        <color indexed="64"/>
      </left>
      <right style="thick">
        <color indexed="64"/>
      </right>
      <top style="medium">
        <color indexed="64"/>
      </top>
      <bottom style="thick">
        <color indexed="64"/>
      </bottom>
      <diagonal/>
    </border>
    <border>
      <left/>
      <right style="medium">
        <color indexed="64"/>
      </right>
      <top/>
      <bottom style="thick">
        <color indexed="64"/>
      </bottom>
      <diagonal/>
    </border>
    <border>
      <left style="medium">
        <color indexed="64"/>
      </left>
      <right style="thin">
        <color indexed="64"/>
      </right>
      <top style="thin">
        <color indexed="64"/>
      </top>
      <bottom style="thick">
        <color indexed="64"/>
      </bottom>
      <diagonal/>
    </border>
    <border>
      <left style="medium">
        <color indexed="64"/>
      </left>
      <right style="medium">
        <color indexed="64"/>
      </right>
      <top/>
      <bottom style="thick">
        <color indexed="64"/>
      </bottom>
      <diagonal/>
    </border>
    <border>
      <left style="medium">
        <color indexed="64"/>
      </left>
      <right style="medium">
        <color indexed="64"/>
      </right>
      <top style="thick">
        <color indexed="64"/>
      </top>
      <bottom style="thin">
        <color indexed="64"/>
      </bottom>
      <diagonal/>
    </border>
    <border>
      <left style="medium">
        <color indexed="64"/>
      </left>
      <right style="medium">
        <color indexed="64"/>
      </right>
      <top style="thin">
        <color indexed="64"/>
      </top>
      <bottom style="thick">
        <color indexed="64"/>
      </bottom>
      <diagonal/>
    </border>
  </borders>
  <cellStyleXfs count="2">
    <xf numFmtId="0" fontId="0" fillId="0" borderId="0"/>
    <xf numFmtId="0" fontId="16" fillId="0" borderId="0" applyNumberFormat="0" applyFill="0" applyBorder="0" applyAlignment="0" applyProtection="0"/>
  </cellStyleXfs>
  <cellXfs count="234">
    <xf numFmtId="0" fontId="0" fillId="0" borderId="0" xfId="0"/>
    <xf numFmtId="0" fontId="0" fillId="2" borderId="0" xfId="0" applyFill="1"/>
    <xf numFmtId="0" fontId="7" fillId="0" borderId="0" xfId="0" applyFont="1" applyAlignment="1">
      <alignment horizontal="center"/>
    </xf>
    <xf numFmtId="0" fontId="0" fillId="0" borderId="0" xfId="0" applyAlignment="1">
      <alignment vertical="center" wrapText="1"/>
    </xf>
    <xf numFmtId="0" fontId="0" fillId="0" borderId="0" xfId="0" applyAlignment="1">
      <alignment vertical="top"/>
    </xf>
    <xf numFmtId="164" fontId="2" fillId="0" borderId="4" xfId="0" applyNumberFormat="1" applyFont="1" applyBorder="1" applyAlignment="1">
      <alignment horizontal="center" vertical="center" wrapText="1"/>
    </xf>
    <xf numFmtId="0" fontId="6" fillId="0" borderId="0" xfId="0" applyFont="1" applyAlignment="1">
      <alignment vertical="top" wrapText="1"/>
    </xf>
    <xf numFmtId="0" fontId="6" fillId="0" borderId="0" xfId="0" applyFont="1" applyAlignment="1">
      <alignment vertical="top"/>
    </xf>
    <xf numFmtId="0" fontId="0" fillId="0" borderId="0" xfId="0" applyAlignment="1">
      <alignment horizontal="center" vertical="top"/>
    </xf>
    <xf numFmtId="0" fontId="2" fillId="0" borderId="0" xfId="0" applyFont="1" applyAlignment="1">
      <alignment vertical="center" wrapText="1"/>
    </xf>
    <xf numFmtId="0" fontId="0" fillId="2" borderId="6" xfId="0" applyFill="1" applyBorder="1" applyAlignment="1" applyProtection="1">
      <alignment horizontal="center" vertical="center"/>
      <protection locked="0"/>
    </xf>
    <xf numFmtId="0" fontId="0" fillId="0" borderId="0" xfId="0" applyAlignment="1">
      <alignment vertical="center"/>
    </xf>
    <xf numFmtId="0" fontId="7" fillId="0" borderId="0" xfId="0" applyFont="1" applyAlignment="1">
      <alignment horizontal="left"/>
    </xf>
    <xf numFmtId="0" fontId="1" fillId="3" borderId="7" xfId="0" applyFont="1" applyFill="1" applyBorder="1" applyAlignment="1">
      <alignment vertical="center" wrapText="1"/>
    </xf>
    <xf numFmtId="0" fontId="0" fillId="0" borderId="0" xfId="0" applyAlignment="1">
      <alignment vertical="top" wrapText="1"/>
    </xf>
    <xf numFmtId="0" fontId="14" fillId="4" borderId="7" xfId="0" applyFont="1" applyFill="1" applyBorder="1" applyAlignment="1">
      <alignment vertical="top" wrapText="1"/>
    </xf>
    <xf numFmtId="0" fontId="3" fillId="2" borderId="7" xfId="0" applyFont="1" applyFill="1" applyBorder="1" applyAlignment="1">
      <alignment vertical="top" wrapText="1"/>
    </xf>
    <xf numFmtId="0" fontId="3" fillId="5" borderId="7" xfId="0" applyFont="1" applyFill="1" applyBorder="1" applyAlignment="1">
      <alignment vertical="top" wrapText="1"/>
    </xf>
    <xf numFmtId="0" fontId="0" fillId="0" borderId="0" xfId="0" applyAlignment="1">
      <alignment horizontal="left"/>
    </xf>
    <xf numFmtId="0" fontId="5" fillId="6" borderId="8" xfId="0" applyFont="1" applyFill="1" applyBorder="1" applyAlignment="1">
      <alignment horizontal="left" vertical="center" wrapText="1"/>
    </xf>
    <xf numFmtId="0" fontId="5" fillId="6" borderId="1" xfId="0" applyFont="1" applyFill="1" applyBorder="1" applyAlignment="1">
      <alignment horizontal="left" vertical="center"/>
    </xf>
    <xf numFmtId="0" fontId="5" fillId="6" borderId="11" xfId="0" applyFont="1" applyFill="1" applyBorder="1" applyAlignment="1">
      <alignment horizontal="left" vertical="center" wrapText="1"/>
    </xf>
    <xf numFmtId="0" fontId="5" fillId="6" borderId="12" xfId="0" applyFont="1" applyFill="1" applyBorder="1" applyAlignment="1">
      <alignment horizontal="left" vertical="center"/>
    </xf>
    <xf numFmtId="0" fontId="5" fillId="6" borderId="13" xfId="0" applyFont="1" applyFill="1" applyBorder="1" applyAlignment="1">
      <alignment horizontal="left" vertical="center" wrapText="1"/>
    </xf>
    <xf numFmtId="0" fontId="3" fillId="7" borderId="0" xfId="0" applyFont="1" applyFill="1" applyAlignment="1">
      <alignment vertical="center"/>
    </xf>
    <xf numFmtId="0" fontId="0" fillId="7" borderId="0" xfId="0" applyFill="1" applyAlignment="1">
      <alignment vertical="center"/>
    </xf>
    <xf numFmtId="0" fontId="4" fillId="0" borderId="0" xfId="0" applyFont="1" applyAlignment="1">
      <alignment vertical="center" wrapText="1"/>
    </xf>
    <xf numFmtId="0" fontId="2" fillId="6" borderId="1" xfId="0" applyFont="1" applyFill="1" applyBorder="1" applyAlignment="1" applyProtection="1">
      <alignment horizontal="center" vertical="center" wrapText="1"/>
      <protection locked="0"/>
    </xf>
    <xf numFmtId="0" fontId="2" fillId="6" borderId="4" xfId="0" applyFont="1" applyFill="1" applyBorder="1" applyAlignment="1" applyProtection="1">
      <alignment horizontal="center" vertical="center" wrapText="1"/>
      <protection locked="0"/>
    </xf>
    <xf numFmtId="0" fontId="2" fillId="6" borderId="11" xfId="0" applyFont="1" applyFill="1" applyBorder="1" applyAlignment="1">
      <alignment horizontal="center" vertical="center" wrapText="1"/>
    </xf>
    <xf numFmtId="0" fontId="2" fillId="8" borderId="9" xfId="0" applyFont="1" applyFill="1" applyBorder="1" applyAlignment="1" applyProtection="1">
      <alignment horizontal="center" vertical="center" wrapText="1"/>
      <protection locked="0"/>
    </xf>
    <xf numFmtId="0" fontId="2" fillId="8" borderId="1" xfId="0" applyFont="1" applyFill="1" applyBorder="1" applyAlignment="1" applyProtection="1">
      <alignment horizontal="center" vertical="center" wrapText="1"/>
      <protection locked="0"/>
    </xf>
    <xf numFmtId="0" fontId="2" fillId="8" borderId="5" xfId="0" applyFont="1" applyFill="1" applyBorder="1" applyAlignment="1" applyProtection="1">
      <alignment horizontal="center" vertical="center" wrapText="1"/>
      <protection locked="0"/>
    </xf>
    <xf numFmtId="0" fontId="2" fillId="8" borderId="4" xfId="0" applyFont="1" applyFill="1" applyBorder="1" applyAlignment="1" applyProtection="1">
      <alignment horizontal="center" vertical="center" wrapText="1"/>
      <protection locked="0"/>
    </xf>
    <xf numFmtId="0" fontId="2" fillId="8" borderId="15" xfId="0" applyFont="1" applyFill="1" applyBorder="1" applyAlignment="1" applyProtection="1">
      <alignment horizontal="left" vertical="center" wrapText="1"/>
      <protection locked="0"/>
    </xf>
    <xf numFmtId="0" fontId="2" fillId="8" borderId="16" xfId="0" applyFont="1" applyFill="1" applyBorder="1" applyAlignment="1" applyProtection="1">
      <alignment horizontal="left" vertical="center" wrapText="1"/>
      <protection locked="0"/>
    </xf>
    <xf numFmtId="164" fontId="2" fillId="8" borderId="4" xfId="0" applyNumberFormat="1" applyFont="1" applyFill="1" applyBorder="1" applyAlignment="1">
      <alignment horizontal="center" vertical="center" wrapText="1"/>
    </xf>
    <xf numFmtId="164" fontId="2" fillId="8" borderId="5" xfId="0" applyNumberFormat="1" applyFont="1" applyFill="1" applyBorder="1" applyAlignment="1">
      <alignment horizontal="center" vertical="center" wrapText="1"/>
    </xf>
    <xf numFmtId="0" fontId="3" fillId="6" borderId="17" xfId="0" applyFont="1" applyFill="1" applyBorder="1" applyAlignment="1">
      <alignment horizontal="center" textRotation="90" wrapText="1"/>
    </xf>
    <xf numFmtId="0" fontId="3" fillId="6" borderId="18" xfId="0" applyFont="1" applyFill="1" applyBorder="1" applyAlignment="1">
      <alignment horizontal="center" textRotation="90" wrapText="1"/>
    </xf>
    <xf numFmtId="0" fontId="0" fillId="6" borderId="19" xfId="0" applyFill="1" applyBorder="1"/>
    <xf numFmtId="0" fontId="0" fillId="6" borderId="20" xfId="0" applyFill="1" applyBorder="1"/>
    <xf numFmtId="0" fontId="4" fillId="7" borderId="22" xfId="0" applyFont="1" applyFill="1" applyBorder="1" applyAlignment="1">
      <alignment horizontal="left" vertical="center"/>
    </xf>
    <xf numFmtId="0" fontId="3" fillId="8" borderId="17" xfId="0" applyFont="1" applyFill="1" applyBorder="1" applyAlignment="1">
      <alignment horizontal="center" textRotation="90" wrapText="1"/>
    </xf>
    <xf numFmtId="0" fontId="3" fillId="8" borderId="18" xfId="0" applyFont="1" applyFill="1" applyBorder="1" applyAlignment="1">
      <alignment horizontal="center" textRotation="90" wrapText="1"/>
    </xf>
    <xf numFmtId="0" fontId="0" fillId="8" borderId="19" xfId="0" applyFill="1" applyBorder="1"/>
    <xf numFmtId="0" fontId="0" fillId="8" borderId="20" xfId="0" applyFill="1" applyBorder="1"/>
    <xf numFmtId="0" fontId="5" fillId="6" borderId="23" xfId="0" applyFont="1" applyFill="1" applyBorder="1" applyAlignment="1">
      <alignment horizontal="left" vertical="center" wrapText="1"/>
    </xf>
    <xf numFmtId="0" fontId="3" fillId="6" borderId="23" xfId="0" applyFont="1" applyFill="1" applyBorder="1" applyAlignment="1">
      <alignment horizontal="left" vertical="center" wrapText="1"/>
    </xf>
    <xf numFmtId="0" fontId="2" fillId="8" borderId="43" xfId="0" applyFont="1" applyFill="1" applyBorder="1" applyAlignment="1" applyProtection="1">
      <alignment horizontal="left" vertical="center" wrapText="1"/>
      <protection locked="0"/>
    </xf>
    <xf numFmtId="0" fontId="4" fillId="7" borderId="51" xfId="0" applyFont="1" applyFill="1" applyBorder="1" applyAlignment="1">
      <alignment horizontal="left" vertical="center" wrapText="1"/>
    </xf>
    <xf numFmtId="0" fontId="4" fillId="7" borderId="52" xfId="0" applyFont="1" applyFill="1" applyBorder="1" applyAlignment="1">
      <alignment horizontal="left" vertical="center" wrapText="1"/>
    </xf>
    <xf numFmtId="0" fontId="2" fillId="7" borderId="54" xfId="0" applyFont="1" applyFill="1" applyBorder="1" applyAlignment="1" applyProtection="1">
      <alignment horizontal="left" vertical="center" wrapText="1"/>
      <protection locked="0"/>
    </xf>
    <xf numFmtId="0" fontId="2" fillId="7" borderId="56" xfId="0" applyFont="1" applyFill="1" applyBorder="1" applyAlignment="1" applyProtection="1">
      <alignment horizontal="left" vertical="center" wrapText="1"/>
      <protection locked="0"/>
    </xf>
    <xf numFmtId="0" fontId="4" fillId="6" borderId="61" xfId="0" applyFont="1" applyFill="1" applyBorder="1" applyAlignment="1">
      <alignment horizontal="left" vertical="center" wrapText="1"/>
    </xf>
    <xf numFmtId="0" fontId="2" fillId="6" borderId="63" xfId="0" applyFont="1" applyFill="1" applyBorder="1" applyAlignment="1" applyProtection="1">
      <alignment vertical="center" wrapText="1"/>
      <protection locked="0"/>
    </xf>
    <xf numFmtId="0" fontId="2" fillId="6" borderId="64" xfId="0" applyFont="1" applyFill="1" applyBorder="1" applyAlignment="1" applyProtection="1">
      <alignment vertical="center" wrapText="1"/>
      <protection locked="0"/>
    </xf>
    <xf numFmtId="0" fontId="2" fillId="8" borderId="68" xfId="0" applyFont="1" applyFill="1" applyBorder="1" applyAlignment="1">
      <alignment horizontal="center" vertical="center" wrapText="1"/>
    </xf>
    <xf numFmtId="14" fontId="5" fillId="6" borderId="4" xfId="0" applyNumberFormat="1" applyFont="1" applyFill="1" applyBorder="1" applyAlignment="1">
      <alignment horizontal="left" vertical="center" wrapText="1"/>
    </xf>
    <xf numFmtId="0" fontId="4" fillId="0" borderId="0" xfId="0" applyFont="1" applyAlignment="1">
      <alignment horizontal="left" vertical="center" wrapText="1"/>
    </xf>
    <xf numFmtId="0" fontId="3" fillId="0" borderId="0" xfId="0" applyFont="1" applyAlignment="1">
      <alignment horizontal="left" vertical="center"/>
    </xf>
    <xf numFmtId="0" fontId="3" fillId="0" borderId="0" xfId="0" applyFont="1" applyAlignment="1">
      <alignment vertical="center"/>
    </xf>
    <xf numFmtId="0" fontId="3" fillId="0" borderId="0" xfId="0" applyFont="1" applyAlignment="1">
      <alignment horizontal="center" vertical="center"/>
    </xf>
    <xf numFmtId="0" fontId="5" fillId="0" borderId="0" xfId="0" applyFont="1"/>
    <xf numFmtId="0" fontId="6" fillId="0" borderId="0" xfId="0" applyFont="1"/>
    <xf numFmtId="0" fontId="17" fillId="0" borderId="0" xfId="0" applyFont="1" applyAlignment="1">
      <alignment horizontal="left" vertical="center"/>
    </xf>
    <xf numFmtId="0" fontId="16" fillId="0" borderId="0" xfId="1" applyAlignment="1">
      <alignment horizontal="left"/>
    </xf>
    <xf numFmtId="0" fontId="3" fillId="0" borderId="0" xfId="0" applyFont="1" applyAlignment="1">
      <alignment horizontal="center" wrapText="1"/>
    </xf>
    <xf numFmtId="0" fontId="8" fillId="0" borderId="0" xfId="0" applyFont="1" applyAlignment="1">
      <alignment horizontal="center" wrapText="1"/>
    </xf>
    <xf numFmtId="0" fontId="8" fillId="0" borderId="0" xfId="0" applyFont="1" applyAlignment="1">
      <alignment horizontal="center"/>
    </xf>
    <xf numFmtId="0" fontId="4" fillId="8" borderId="61" xfId="0" applyFont="1" applyFill="1" applyBorder="1" applyAlignment="1">
      <alignment horizontal="left" vertical="center" wrapText="1"/>
    </xf>
    <xf numFmtId="0" fontId="2" fillId="7" borderId="48" xfId="0" applyFont="1" applyFill="1" applyBorder="1" applyAlignment="1" applyProtection="1">
      <alignment horizontal="left" vertical="center" wrapText="1"/>
      <protection locked="0"/>
    </xf>
    <xf numFmtId="0" fontId="2" fillId="7" borderId="75" xfId="0" applyFont="1" applyFill="1" applyBorder="1" applyAlignment="1" applyProtection="1">
      <alignment horizontal="left" vertical="center" wrapText="1"/>
      <protection locked="0"/>
    </xf>
    <xf numFmtId="0" fontId="5" fillId="0" borderId="0" xfId="0" applyFont="1" applyAlignment="1">
      <alignment horizontal="left" vertical="top"/>
    </xf>
    <xf numFmtId="0" fontId="5" fillId="0" borderId="0" xfId="0" applyFont="1" applyAlignment="1">
      <alignment horizontal="center" vertical="top"/>
    </xf>
    <xf numFmtId="0" fontId="5" fillId="7" borderId="53" xfId="0" applyFont="1" applyFill="1" applyBorder="1" applyAlignment="1" applyProtection="1">
      <alignment horizontal="left" vertical="center" wrapText="1"/>
      <protection locked="0"/>
    </xf>
    <xf numFmtId="0" fontId="5" fillId="7" borderId="55" xfId="0" applyFont="1" applyFill="1" applyBorder="1" applyAlignment="1" applyProtection="1">
      <alignment horizontal="left" vertical="center" wrapText="1"/>
      <protection locked="0"/>
    </xf>
    <xf numFmtId="0" fontId="2" fillId="6" borderId="26" xfId="0" applyFont="1" applyFill="1" applyBorder="1" applyAlignment="1" applyProtection="1">
      <alignment horizontal="center" vertical="center" wrapText="1"/>
      <protection locked="0"/>
    </xf>
    <xf numFmtId="164" fontId="2" fillId="0" borderId="28" xfId="0" applyNumberFormat="1" applyFont="1" applyBorder="1" applyAlignment="1">
      <alignment horizontal="center" vertical="center" wrapText="1"/>
    </xf>
    <xf numFmtId="0" fontId="2" fillId="6" borderId="28" xfId="0" applyFont="1" applyFill="1" applyBorder="1" applyAlignment="1" applyProtection="1">
      <alignment horizontal="center" vertical="center" wrapText="1"/>
      <protection locked="0"/>
    </xf>
    <xf numFmtId="0" fontId="2" fillId="6" borderId="33" xfId="0" applyFont="1" applyFill="1" applyBorder="1" applyAlignment="1">
      <alignment horizontal="center" vertical="center" wrapText="1"/>
    </xf>
    <xf numFmtId="49" fontId="19" fillId="0" borderId="0" xfId="0" applyNumberFormat="1" applyFont="1" applyAlignment="1" applyProtection="1">
      <alignment wrapText="1"/>
      <protection locked="0"/>
    </xf>
    <xf numFmtId="0" fontId="6" fillId="0" borderId="0" xfId="0" applyFont="1" applyAlignment="1">
      <alignment wrapText="1"/>
    </xf>
    <xf numFmtId="0" fontId="2" fillId="6" borderId="58" xfId="0" applyFont="1" applyFill="1" applyBorder="1" applyAlignment="1" applyProtection="1">
      <alignment horizontal="center" vertical="center" wrapText="1"/>
      <protection locked="0"/>
    </xf>
    <xf numFmtId="0" fontId="2" fillId="6" borderId="65" xfId="0" applyFont="1" applyFill="1" applyBorder="1" applyAlignment="1" applyProtection="1">
      <alignment horizontal="center" vertical="center" wrapText="1"/>
      <protection locked="0"/>
    </xf>
    <xf numFmtId="0" fontId="2" fillId="6" borderId="74" xfId="0" applyFont="1" applyFill="1" applyBorder="1" applyAlignment="1" applyProtection="1">
      <alignment horizontal="center" vertical="center" wrapText="1"/>
      <protection locked="0"/>
    </xf>
    <xf numFmtId="0" fontId="2" fillId="8" borderId="25" xfId="0" applyFont="1" applyFill="1" applyBorder="1" applyAlignment="1" applyProtection="1">
      <alignment horizontal="left" vertical="center" wrapText="1"/>
      <protection locked="0"/>
    </xf>
    <xf numFmtId="0" fontId="2" fillId="8" borderId="69" xfId="0" applyFont="1" applyFill="1" applyBorder="1" applyAlignment="1" applyProtection="1">
      <alignment horizontal="left" vertical="center" wrapText="1"/>
      <protection locked="0"/>
    </xf>
    <xf numFmtId="0" fontId="2" fillId="8" borderId="8" xfId="0" applyFont="1" applyFill="1" applyBorder="1" applyAlignment="1" applyProtection="1">
      <alignment horizontal="left" vertical="center" wrapText="1"/>
      <protection locked="0"/>
    </xf>
    <xf numFmtId="0" fontId="2" fillId="8" borderId="70" xfId="0" applyFont="1" applyFill="1" applyBorder="1" applyAlignment="1" applyProtection="1">
      <alignment horizontal="left" vertical="center" wrapText="1"/>
      <protection locked="0"/>
    </xf>
    <xf numFmtId="0" fontId="2" fillId="8" borderId="14" xfId="0" applyFont="1" applyFill="1" applyBorder="1" applyAlignment="1" applyProtection="1">
      <alignment horizontal="left" vertical="center" wrapText="1"/>
      <protection locked="0"/>
    </xf>
    <xf numFmtId="0" fontId="2" fillId="8" borderId="71" xfId="0" applyFont="1" applyFill="1" applyBorder="1" applyAlignment="1" applyProtection="1">
      <alignment horizontal="left" vertical="center" wrapText="1"/>
      <protection locked="0"/>
    </xf>
    <xf numFmtId="0" fontId="2" fillId="10" borderId="43" xfId="0" applyFont="1" applyFill="1" applyBorder="1" applyAlignment="1" applyProtection="1">
      <alignment horizontal="left" vertical="center" wrapText="1"/>
      <protection locked="0"/>
    </xf>
    <xf numFmtId="49" fontId="19" fillId="11" borderId="77" xfId="0" applyNumberFormat="1" applyFont="1" applyFill="1" applyBorder="1" applyAlignment="1" applyProtection="1">
      <alignment wrapText="1"/>
      <protection locked="0"/>
    </xf>
    <xf numFmtId="49" fontId="21" fillId="11" borderId="36" xfId="0" applyNumberFormat="1" applyFont="1" applyFill="1" applyBorder="1" applyAlignment="1">
      <alignment horizontal="right" vertical="top" textRotation="90" wrapText="1"/>
    </xf>
    <xf numFmtId="49" fontId="21" fillId="11" borderId="36" xfId="0" applyNumberFormat="1" applyFont="1" applyFill="1" applyBorder="1" applyAlignment="1">
      <alignment vertical="top" textRotation="90" wrapText="1"/>
    </xf>
    <xf numFmtId="49" fontId="21" fillId="11" borderId="37" xfId="0" applyNumberFormat="1" applyFont="1" applyFill="1" applyBorder="1" applyAlignment="1">
      <alignment vertical="top" textRotation="90" wrapText="1"/>
    </xf>
    <xf numFmtId="49" fontId="19" fillId="11" borderId="0" xfId="0" applyNumberFormat="1" applyFont="1" applyFill="1" applyAlignment="1">
      <alignment wrapText="1"/>
    </xf>
    <xf numFmtId="49" fontId="19" fillId="12" borderId="78" xfId="0" applyNumberFormat="1" applyFont="1" applyFill="1" applyBorder="1" applyAlignment="1">
      <alignment wrapText="1"/>
    </xf>
    <xf numFmtId="0" fontId="19" fillId="12" borderId="78" xfId="0" applyFont="1" applyFill="1" applyBorder="1" applyAlignment="1">
      <alignment vertical="center" wrapText="1"/>
    </xf>
    <xf numFmtId="0" fontId="1" fillId="7" borderId="26" xfId="0" applyFont="1" applyFill="1" applyBorder="1" applyAlignment="1">
      <alignment horizontal="left" vertical="center" wrapText="1"/>
    </xf>
    <xf numFmtId="0" fontId="1" fillId="7" borderId="1" xfId="0" applyFont="1" applyFill="1" applyBorder="1" applyAlignment="1">
      <alignment horizontal="left" vertical="center" wrapText="1"/>
    </xf>
    <xf numFmtId="0" fontId="5" fillId="0" borderId="0" xfId="0" applyFont="1" applyAlignment="1">
      <alignment vertical="center" wrapText="1"/>
    </xf>
    <xf numFmtId="0" fontId="5" fillId="0" borderId="0" xfId="0" applyFont="1" applyAlignment="1">
      <alignment vertical="center"/>
    </xf>
    <xf numFmtId="0" fontId="1" fillId="3" borderId="79" xfId="0" applyFont="1" applyFill="1" applyBorder="1" applyAlignment="1">
      <alignment vertical="center" wrapText="1"/>
    </xf>
    <xf numFmtId="0" fontId="16" fillId="0" borderId="0" xfId="1" applyProtection="1">
      <protection locked="0"/>
    </xf>
    <xf numFmtId="0" fontId="22" fillId="0" borderId="0" xfId="1" applyFont="1" applyProtection="1">
      <protection locked="0"/>
    </xf>
    <xf numFmtId="0" fontId="23" fillId="0" borderId="0" xfId="0" applyFont="1" applyAlignment="1">
      <alignment horizontal="left" vertical="top"/>
    </xf>
    <xf numFmtId="0" fontId="23" fillId="0" borderId="0" xfId="0" applyFont="1"/>
    <xf numFmtId="0" fontId="23" fillId="0" borderId="0" xfId="0" applyFont="1" applyAlignment="1">
      <alignment horizontal="left"/>
    </xf>
    <xf numFmtId="0" fontId="23" fillId="0" borderId="0" xfId="0" applyFont="1" applyAlignment="1">
      <alignment horizontal="center" vertical="top"/>
    </xf>
    <xf numFmtId="0" fontId="23" fillId="0" borderId="0" xfId="0" applyFont="1" applyAlignment="1">
      <alignment vertical="top"/>
    </xf>
    <xf numFmtId="0" fontId="23" fillId="13" borderId="0" xfId="0" applyFont="1" applyFill="1" applyAlignment="1">
      <alignment horizontal="left" vertical="top" wrapText="1"/>
    </xf>
    <xf numFmtId="0" fontId="23" fillId="13" borderId="0" xfId="0" applyFont="1" applyFill="1" applyAlignment="1">
      <alignment wrapText="1"/>
    </xf>
    <xf numFmtId="0" fontId="0" fillId="0" borderId="0" xfId="0" applyAlignment="1">
      <alignment wrapText="1"/>
    </xf>
    <xf numFmtId="0" fontId="23" fillId="13" borderId="0" xfId="0" applyFont="1" applyFill="1" applyAlignment="1">
      <alignment vertical="top" wrapText="1"/>
    </xf>
    <xf numFmtId="0" fontId="23" fillId="13" borderId="0" xfId="0" applyFont="1" applyFill="1" applyAlignment="1">
      <alignment horizontal="center" vertical="top" wrapText="1"/>
    </xf>
    <xf numFmtId="0" fontId="23" fillId="0" borderId="0" xfId="0" applyFont="1" applyAlignment="1">
      <alignment vertical="top" wrapText="1"/>
    </xf>
    <xf numFmtId="0" fontId="5" fillId="0" borderId="1" xfId="0" applyFont="1" applyBorder="1" applyAlignment="1">
      <alignment vertical="center" wrapText="1"/>
    </xf>
    <xf numFmtId="0" fontId="5" fillId="0" borderId="11" xfId="0" applyFont="1" applyBorder="1" applyAlignment="1" applyProtection="1">
      <alignment vertical="center" wrapText="1"/>
      <protection locked="0"/>
    </xf>
    <xf numFmtId="0" fontId="18" fillId="0" borderId="11" xfId="0" applyFont="1" applyBorder="1" applyAlignment="1" applyProtection="1">
      <alignment vertical="center" wrapText="1"/>
      <protection locked="0"/>
    </xf>
    <xf numFmtId="0" fontId="5" fillId="0" borderId="12" xfId="0" applyFont="1" applyBorder="1" applyAlignment="1">
      <alignment vertical="center" wrapText="1"/>
    </xf>
    <xf numFmtId="0" fontId="5" fillId="0" borderId="13" xfId="0" applyFont="1" applyBorder="1" applyAlignment="1" applyProtection="1">
      <alignment vertical="center" wrapText="1"/>
      <protection locked="0"/>
    </xf>
    <xf numFmtId="0" fontId="5" fillId="13" borderId="0" xfId="0" applyFont="1" applyFill="1"/>
    <xf numFmtId="0" fontId="3" fillId="6" borderId="3" xfId="0" applyFont="1" applyFill="1" applyBorder="1" applyAlignment="1">
      <alignment vertical="center" wrapText="1"/>
    </xf>
    <xf numFmtId="0" fontId="5" fillId="6" borderId="3" xfId="0" applyFont="1" applyFill="1" applyBorder="1" applyAlignment="1">
      <alignment vertical="center" wrapText="1"/>
    </xf>
    <xf numFmtId="0" fontId="3" fillId="6" borderId="1" xfId="0" applyFont="1" applyFill="1" applyBorder="1" applyAlignment="1">
      <alignment vertical="center" wrapText="1"/>
    </xf>
    <xf numFmtId="0" fontId="5" fillId="6" borderId="1" xfId="0" applyFont="1" applyFill="1" applyBorder="1" applyAlignment="1">
      <alignment vertical="center" wrapText="1"/>
    </xf>
    <xf numFmtId="0" fontId="3" fillId="6" borderId="2" xfId="0" applyFont="1" applyFill="1" applyBorder="1" applyAlignment="1">
      <alignment vertical="center" wrapText="1"/>
    </xf>
    <xf numFmtId="0" fontId="5" fillId="6" borderId="2" xfId="0" applyFont="1" applyFill="1" applyBorder="1" applyAlignment="1">
      <alignment vertical="center" wrapText="1"/>
    </xf>
    <xf numFmtId="0" fontId="5" fillId="6" borderId="85" xfId="0" applyFont="1" applyFill="1" applyBorder="1" applyAlignment="1">
      <alignment vertical="center" wrapText="1"/>
    </xf>
    <xf numFmtId="0" fontId="5" fillId="6" borderId="86" xfId="0" applyFont="1" applyFill="1" applyBorder="1" applyAlignment="1">
      <alignment vertical="center" wrapText="1"/>
    </xf>
    <xf numFmtId="0" fontId="3" fillId="6" borderId="83" xfId="0" applyFont="1" applyFill="1" applyBorder="1" applyAlignment="1">
      <alignment vertical="center" wrapText="1"/>
    </xf>
    <xf numFmtId="0" fontId="5" fillId="6" borderId="83" xfId="0" applyFont="1" applyFill="1" applyBorder="1" applyAlignment="1">
      <alignment vertical="center" wrapText="1"/>
    </xf>
    <xf numFmtId="0" fontId="3" fillId="6" borderId="30" xfId="0" applyFont="1" applyFill="1" applyBorder="1" applyAlignment="1">
      <alignment vertical="center" wrapText="1"/>
    </xf>
    <xf numFmtId="0" fontId="5" fillId="6" borderId="7" xfId="0" applyFont="1" applyFill="1" applyBorder="1" applyAlignment="1">
      <alignment vertical="top" wrapText="1"/>
    </xf>
    <xf numFmtId="0" fontId="5" fillId="0" borderId="80" xfId="0" applyFont="1" applyBorder="1" applyAlignment="1" applyProtection="1">
      <alignment horizontal="left" vertical="top" wrapText="1"/>
      <protection locked="0"/>
    </xf>
    <xf numFmtId="0" fontId="5" fillId="0" borderId="81" xfId="0" applyFont="1" applyBorder="1" applyAlignment="1" applyProtection="1">
      <alignment horizontal="left" vertical="top" wrapText="1"/>
      <protection locked="0"/>
    </xf>
    <xf numFmtId="0" fontId="25" fillId="0" borderId="1" xfId="0" applyFont="1" applyBorder="1" applyAlignment="1">
      <alignment vertical="center" wrapText="1"/>
    </xf>
    <xf numFmtId="0" fontId="0" fillId="0" borderId="4" xfId="0" applyBorder="1" applyAlignment="1" applyProtection="1">
      <alignment wrapText="1"/>
      <protection locked="0"/>
    </xf>
    <xf numFmtId="0" fontId="18" fillId="0" borderId="0" xfId="0" applyFont="1" applyAlignment="1">
      <alignment wrapText="1"/>
    </xf>
    <xf numFmtId="0" fontId="0" fillId="0" borderId="0" xfId="0" applyAlignment="1" applyProtection="1">
      <alignment vertical="center"/>
      <protection locked="0"/>
    </xf>
    <xf numFmtId="0" fontId="6" fillId="0" borderId="11" xfId="0" applyFont="1" applyBorder="1" applyProtection="1">
      <protection locked="0"/>
    </xf>
    <xf numFmtId="0" fontId="24" fillId="13" borderId="9" xfId="0" applyFont="1" applyFill="1" applyBorder="1" applyAlignment="1">
      <alignment horizontal="center"/>
    </xf>
    <xf numFmtId="0" fontId="24" fillId="13" borderId="10" xfId="0" applyFont="1" applyFill="1" applyBorder="1" applyAlignment="1">
      <alignment horizontal="center"/>
    </xf>
    <xf numFmtId="0" fontId="26" fillId="14" borderId="0" xfId="0" applyFont="1" applyFill="1" applyAlignment="1">
      <alignment horizontal="center" wrapText="1"/>
    </xf>
    <xf numFmtId="0" fontId="27" fillId="14" borderId="0" xfId="0" applyFont="1" applyFill="1" applyAlignment="1">
      <alignment horizontal="center" vertical="center" wrapText="1"/>
    </xf>
    <xf numFmtId="0" fontId="24" fillId="13" borderId="9" xfId="0" applyFont="1" applyFill="1" applyBorder="1" applyAlignment="1">
      <alignment horizontal="center" vertical="center" wrapText="1"/>
    </xf>
    <xf numFmtId="0" fontId="24" fillId="13" borderId="10" xfId="0" applyFont="1" applyFill="1" applyBorder="1" applyAlignment="1">
      <alignment horizontal="center" vertical="center" wrapText="1"/>
    </xf>
    <xf numFmtId="0" fontId="18" fillId="0" borderId="0" xfId="0" applyFont="1" applyAlignment="1">
      <alignment horizontal="center" wrapText="1"/>
    </xf>
    <xf numFmtId="0" fontId="9" fillId="3" borderId="7" xfId="0" applyFont="1" applyFill="1" applyBorder="1" applyAlignment="1">
      <alignment horizontal="left" vertical="center" wrapText="1"/>
    </xf>
    <xf numFmtId="0" fontId="9" fillId="3" borderId="21" xfId="0" applyFont="1" applyFill="1" applyBorder="1" applyAlignment="1">
      <alignment horizontal="left" vertical="center" wrapText="1"/>
    </xf>
    <xf numFmtId="0" fontId="10" fillId="3" borderId="9" xfId="0" applyFont="1" applyFill="1" applyBorder="1" applyAlignment="1">
      <alignment vertical="center"/>
    </xf>
    <xf numFmtId="0" fontId="11" fillId="3" borderId="10" xfId="0" applyFont="1" applyFill="1" applyBorder="1" applyAlignment="1">
      <alignment vertical="center"/>
    </xf>
    <xf numFmtId="0" fontId="10" fillId="3" borderId="24" xfId="0" applyFont="1" applyFill="1" applyBorder="1" applyAlignment="1">
      <alignment vertical="center"/>
    </xf>
    <xf numFmtId="0" fontId="11" fillId="3" borderId="25" xfId="0" applyFont="1" applyFill="1" applyBorder="1" applyAlignment="1">
      <alignment vertical="center"/>
    </xf>
    <xf numFmtId="0" fontId="23" fillId="13" borderId="0" xfId="0" applyFont="1" applyFill="1" applyAlignment="1">
      <alignment horizontal="left" vertical="top" wrapText="1"/>
    </xf>
    <xf numFmtId="0" fontId="13" fillId="3" borderId="76" xfId="0" applyFont="1" applyFill="1" applyBorder="1" applyAlignment="1">
      <alignment horizontal="center" vertical="center"/>
    </xf>
    <xf numFmtId="0" fontId="3" fillId="8" borderId="26" xfId="0" applyFont="1" applyFill="1" applyBorder="1" applyAlignment="1">
      <alignment horizontal="center" textRotation="90" wrapText="1"/>
    </xf>
    <xf numFmtId="0" fontId="0" fillId="8" borderId="27" xfId="0" applyFill="1" applyBorder="1" applyAlignment="1"/>
    <xf numFmtId="0" fontId="3" fillId="8" borderId="28" xfId="0" applyFont="1" applyFill="1" applyBorder="1" applyAlignment="1">
      <alignment horizontal="center" textRotation="90" wrapText="1"/>
    </xf>
    <xf numFmtId="0" fontId="0" fillId="8" borderId="29" xfId="0" applyFill="1" applyBorder="1" applyAlignment="1"/>
    <xf numFmtId="0" fontId="3" fillId="8" borderId="66" xfId="0" applyFont="1" applyFill="1" applyBorder="1" applyAlignment="1">
      <alignment horizontal="center" textRotation="90" wrapText="1"/>
    </xf>
    <xf numFmtId="0" fontId="5" fillId="8" borderId="67" xfId="0" applyFont="1" applyFill="1" applyBorder="1" applyAlignment="1"/>
    <xf numFmtId="0" fontId="1" fillId="8" borderId="35" xfId="0" applyFont="1" applyFill="1" applyBorder="1" applyAlignment="1">
      <alignment horizontal="center" vertical="top" wrapText="1"/>
    </xf>
    <xf numFmtId="0" fontId="1" fillId="8" borderId="36" xfId="0" applyFont="1" applyFill="1" applyBorder="1" applyAlignment="1">
      <alignment horizontal="center" vertical="top" wrapText="1"/>
    </xf>
    <xf numFmtId="0" fontId="8" fillId="8" borderId="57" xfId="0" applyFont="1" applyFill="1" applyBorder="1" applyAlignment="1">
      <alignment horizontal="center" vertical="top" wrapText="1"/>
    </xf>
    <xf numFmtId="0" fontId="8" fillId="8" borderId="73" xfId="0" applyFont="1" applyFill="1" applyBorder="1" applyAlignment="1">
      <alignment horizontal="center" vertical="top" wrapText="1"/>
    </xf>
    <xf numFmtId="0" fontId="8" fillId="8" borderId="35" xfId="0" applyFont="1" applyFill="1" applyBorder="1" applyAlignment="1">
      <alignment horizontal="center" vertical="top" wrapText="1"/>
    </xf>
    <xf numFmtId="0" fontId="8" fillId="8" borderId="36" xfId="0" applyFont="1" applyFill="1" applyBorder="1" applyAlignment="1">
      <alignment horizontal="center" vertical="top" wrapText="1"/>
    </xf>
    <xf numFmtId="0" fontId="1" fillId="7" borderId="31" xfId="0" applyFont="1" applyFill="1" applyBorder="1" applyAlignment="1">
      <alignment horizontal="center" vertical="top" wrapText="1"/>
    </xf>
    <xf numFmtId="0" fontId="2" fillId="7" borderId="32" xfId="0" applyFont="1" applyFill="1" applyBorder="1" applyAlignment="1">
      <alignment vertical="top"/>
    </xf>
    <xf numFmtId="0" fontId="13" fillId="7" borderId="44" xfId="0" applyFont="1" applyFill="1" applyBorder="1" applyAlignment="1">
      <alignment horizontal="center" vertical="center"/>
    </xf>
    <xf numFmtId="0" fontId="13" fillId="7" borderId="45" xfId="0" applyFont="1" applyFill="1" applyBorder="1" applyAlignment="1">
      <alignment horizontal="center" vertical="center"/>
    </xf>
    <xf numFmtId="0" fontId="0" fillId="0" borderId="46" xfId="0" applyBorder="1" applyAlignment="1">
      <alignment horizontal="center" vertical="center"/>
    </xf>
    <xf numFmtId="0" fontId="13" fillId="8" borderId="44" xfId="0" applyFont="1" applyFill="1" applyBorder="1" applyAlignment="1">
      <alignment horizontal="center" vertical="center"/>
    </xf>
    <xf numFmtId="0" fontId="0" fillId="0" borderId="45" xfId="0" applyBorder="1" applyAlignment="1"/>
    <xf numFmtId="0" fontId="0" fillId="0" borderId="46" xfId="0" applyBorder="1" applyAlignment="1"/>
    <xf numFmtId="0" fontId="5" fillId="7" borderId="47" xfId="0" applyFont="1" applyFill="1" applyBorder="1" applyAlignment="1">
      <alignment horizontal="center" vertical="top" wrapText="1"/>
    </xf>
    <xf numFmtId="0" fontId="5" fillId="0" borderId="49" xfId="0" applyFont="1" applyBorder="1" applyAlignment="1">
      <alignment horizontal="center" vertical="top"/>
    </xf>
    <xf numFmtId="0" fontId="1" fillId="6" borderId="7" xfId="0" applyFont="1" applyFill="1" applyBorder="1" applyAlignment="1">
      <alignment horizontal="center" vertical="center" wrapText="1"/>
    </xf>
    <xf numFmtId="0" fontId="1" fillId="6" borderId="30" xfId="0" applyFont="1" applyFill="1" applyBorder="1" applyAlignment="1">
      <alignment horizontal="center" vertical="center" wrapText="1"/>
    </xf>
    <xf numFmtId="0" fontId="1" fillId="6" borderId="21" xfId="0" applyFont="1" applyFill="1" applyBorder="1" applyAlignment="1">
      <alignment horizontal="center" vertical="center" wrapText="1"/>
    </xf>
    <xf numFmtId="0" fontId="2" fillId="7" borderId="48" xfId="0" applyFont="1" applyFill="1" applyBorder="1" applyAlignment="1">
      <alignment vertical="top"/>
    </xf>
    <xf numFmtId="0" fontId="2" fillId="7" borderId="50" xfId="0" applyFont="1" applyFill="1" applyBorder="1" applyAlignment="1">
      <alignment vertical="top"/>
    </xf>
    <xf numFmtId="0" fontId="1" fillId="8" borderId="7" xfId="0" applyFont="1" applyFill="1" applyBorder="1" applyAlignment="1">
      <alignment horizontal="center" vertical="center" wrapText="1"/>
    </xf>
    <xf numFmtId="0" fontId="1" fillId="8" borderId="30" xfId="0" applyFont="1" applyFill="1" applyBorder="1" applyAlignment="1">
      <alignment horizontal="center" vertical="center" wrapText="1"/>
    </xf>
    <xf numFmtId="0" fontId="1" fillId="8" borderId="52" xfId="0" applyFont="1" applyFill="1" applyBorder="1" applyAlignment="1">
      <alignment horizontal="center" vertical="center" wrapText="1"/>
    </xf>
    <xf numFmtId="0" fontId="1" fillId="6" borderId="57" xfId="0" applyFont="1" applyFill="1" applyBorder="1" applyAlignment="1">
      <alignment horizontal="center" vertical="top" wrapText="1"/>
    </xf>
    <xf numFmtId="0" fontId="0" fillId="6" borderId="59" xfId="0" applyFill="1" applyBorder="1" applyAlignment="1">
      <alignment vertical="top"/>
    </xf>
    <xf numFmtId="0" fontId="3" fillId="6" borderId="33" xfId="0" applyFont="1" applyFill="1" applyBorder="1" applyAlignment="1">
      <alignment horizontal="center" textRotation="90" wrapText="1"/>
    </xf>
    <xf numFmtId="0" fontId="5" fillId="6" borderId="34" xfId="0" applyFont="1" applyFill="1" applyBorder="1" applyAlignment="1"/>
    <xf numFmtId="0" fontId="13" fillId="6" borderId="44" xfId="0" applyFont="1" applyFill="1" applyBorder="1" applyAlignment="1">
      <alignment horizontal="center" vertical="center"/>
    </xf>
    <xf numFmtId="0" fontId="13" fillId="6" borderId="45" xfId="0" applyFont="1" applyFill="1" applyBorder="1" applyAlignment="1">
      <alignment horizontal="center" vertical="center"/>
    </xf>
    <xf numFmtId="0" fontId="0" fillId="6" borderId="45" xfId="0" applyFill="1" applyBorder="1" applyAlignment="1">
      <alignment horizontal="center" vertical="center"/>
    </xf>
    <xf numFmtId="0" fontId="0" fillId="6" borderId="46" xfId="0" applyFill="1" applyBorder="1" applyAlignment="1">
      <alignment horizontal="center" vertical="center"/>
    </xf>
    <xf numFmtId="0" fontId="3" fillId="6" borderId="26" xfId="0" applyFont="1" applyFill="1" applyBorder="1" applyAlignment="1">
      <alignment horizontal="center" textRotation="90" wrapText="1"/>
    </xf>
    <xf numFmtId="0" fontId="0" fillId="6" borderId="27" xfId="0" applyFill="1" applyBorder="1" applyAlignment="1"/>
    <xf numFmtId="0" fontId="3" fillId="6" borderId="28" xfId="0" applyFont="1" applyFill="1" applyBorder="1" applyAlignment="1">
      <alignment horizontal="center" textRotation="90" wrapText="1"/>
    </xf>
    <xf numFmtId="0" fontId="0" fillId="6" borderId="29" xfId="0" applyFill="1" applyBorder="1" applyAlignment="1"/>
    <xf numFmtId="0" fontId="2" fillId="6" borderId="58" xfId="0" applyFont="1" applyFill="1" applyBorder="1" applyAlignment="1">
      <alignment horizontal="center" vertical="top" wrapText="1"/>
    </xf>
    <xf numFmtId="0" fontId="2" fillId="6" borderId="60" xfId="0" applyFont="1" applyFill="1" applyBorder="1" applyAlignment="1">
      <alignment horizontal="center" vertical="top" wrapText="1"/>
    </xf>
    <xf numFmtId="0" fontId="2" fillId="6" borderId="62" xfId="0" applyFont="1" applyFill="1" applyBorder="1" applyAlignment="1">
      <alignment horizontal="center" vertical="top" wrapText="1"/>
    </xf>
    <xf numFmtId="49" fontId="21" fillId="12" borderId="35" xfId="0" applyNumberFormat="1" applyFont="1" applyFill="1" applyBorder="1" applyAlignment="1">
      <alignment horizontal="left" vertical="top" textRotation="90" wrapText="1"/>
    </xf>
    <xf numFmtId="49" fontId="21" fillId="12" borderId="36" xfId="0" applyNumberFormat="1" applyFont="1" applyFill="1" applyBorder="1" applyAlignment="1">
      <alignment horizontal="left" vertical="top" textRotation="90" wrapText="1"/>
    </xf>
    <xf numFmtId="49" fontId="21" fillId="12" borderId="37" xfId="0" applyNumberFormat="1" applyFont="1" applyFill="1" applyBorder="1" applyAlignment="1">
      <alignment horizontal="left" vertical="top" textRotation="90" wrapText="1"/>
    </xf>
    <xf numFmtId="49" fontId="21" fillId="11" borderId="35" xfId="0" applyNumberFormat="1" applyFont="1" applyFill="1" applyBorder="1" applyAlignment="1">
      <alignment horizontal="left" vertical="top" textRotation="90" wrapText="1"/>
    </xf>
    <xf numFmtId="49" fontId="21" fillId="11" borderId="36" xfId="0" applyNumberFormat="1" applyFont="1" applyFill="1" applyBorder="1" applyAlignment="1">
      <alignment horizontal="left" vertical="top" textRotation="90"/>
    </xf>
    <xf numFmtId="0" fontId="14" fillId="13" borderId="0" xfId="0" applyFont="1" applyFill="1" applyAlignment="1">
      <alignment horizontal="left" vertical="top" wrapText="1"/>
    </xf>
    <xf numFmtId="0" fontId="1" fillId="3" borderId="7" xfId="0" quotePrefix="1" applyFont="1" applyFill="1" applyBorder="1" applyAlignment="1">
      <alignment horizontal="left" vertical="center" wrapText="1"/>
    </xf>
    <xf numFmtId="0" fontId="1" fillId="3" borderId="21" xfId="0" quotePrefix="1" applyFont="1" applyFill="1" applyBorder="1" applyAlignment="1">
      <alignment horizontal="left" vertical="center" wrapText="1"/>
    </xf>
    <xf numFmtId="0" fontId="1" fillId="3" borderId="7" xfId="0" quotePrefix="1" applyFont="1" applyFill="1" applyBorder="1" applyAlignment="1">
      <alignment horizontal="left" vertical="center"/>
    </xf>
    <xf numFmtId="0" fontId="1" fillId="3" borderId="30" xfId="0" applyFont="1" applyFill="1" applyBorder="1" applyAlignment="1">
      <alignment horizontal="left" vertical="center"/>
    </xf>
    <xf numFmtId="0" fontId="1" fillId="3" borderId="21" xfId="0" applyFont="1" applyFill="1" applyBorder="1" applyAlignment="1">
      <alignment horizontal="left" vertical="center"/>
    </xf>
    <xf numFmtId="0" fontId="3" fillId="0" borderId="40" xfId="0" applyFont="1" applyBorder="1" applyAlignment="1">
      <alignment vertical="center" wrapText="1"/>
    </xf>
    <xf numFmtId="0" fontId="3" fillId="0" borderId="41" xfId="0" applyFont="1" applyBorder="1" applyAlignment="1">
      <alignment vertical="center" wrapText="1"/>
    </xf>
    <xf numFmtId="0" fontId="5" fillId="0" borderId="39" xfId="0" applyFont="1" applyBorder="1" applyAlignment="1" applyProtection="1">
      <alignment vertical="top" wrapText="1"/>
      <protection locked="0"/>
    </xf>
    <xf numFmtId="0" fontId="0" fillId="0" borderId="36" xfId="0" applyBorder="1" applyAlignment="1" applyProtection="1">
      <alignment vertical="top" wrapText="1"/>
      <protection locked="0"/>
    </xf>
    <xf numFmtId="0" fontId="3" fillId="6" borderId="42" xfId="0" applyFont="1" applyFill="1" applyBorder="1" applyAlignment="1">
      <alignment vertical="center" wrapText="1"/>
    </xf>
    <xf numFmtId="0" fontId="3" fillId="6" borderId="38" xfId="0" applyFont="1" applyFill="1" applyBorder="1" applyAlignment="1">
      <alignment vertical="center" wrapText="1"/>
    </xf>
    <xf numFmtId="0" fontId="5" fillId="0" borderId="36" xfId="0" applyFont="1" applyBorder="1" applyAlignment="1" applyProtection="1">
      <alignment vertical="top" wrapText="1"/>
      <protection locked="0"/>
    </xf>
    <xf numFmtId="0" fontId="0" fillId="0" borderId="84" xfId="0" applyBorder="1" applyAlignment="1" applyProtection="1">
      <alignment vertical="top" wrapText="1"/>
      <protection locked="0"/>
    </xf>
    <xf numFmtId="0" fontId="3" fillId="6" borderId="82" xfId="0" applyFont="1" applyFill="1" applyBorder="1" applyAlignment="1">
      <alignment vertical="center" wrapText="1"/>
    </xf>
    <xf numFmtId="0" fontId="5" fillId="4" borderId="7" xfId="0" applyFont="1" applyFill="1" applyBorder="1" applyAlignment="1">
      <alignment vertical="center" wrapText="1"/>
    </xf>
    <xf numFmtId="0" fontId="0" fillId="0" borderId="21" xfId="0" applyBorder="1" applyAlignment="1"/>
    <xf numFmtId="0" fontId="5" fillId="0" borderId="7"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21" xfId="0" applyFont="1" applyBorder="1" applyAlignment="1">
      <alignment horizontal="center" vertical="center" wrapText="1"/>
    </xf>
    <xf numFmtId="0" fontId="4" fillId="0" borderId="72" xfId="0" applyFont="1" applyBorder="1" applyAlignment="1">
      <alignment horizontal="center" vertical="center" wrapText="1"/>
    </xf>
    <xf numFmtId="0" fontId="12" fillId="0" borderId="0" xfId="0" applyFont="1" applyAlignment="1">
      <alignment horizontal="center" vertical="center"/>
    </xf>
    <xf numFmtId="0" fontId="8" fillId="0" borderId="0" xfId="0" applyFont="1" applyAlignment="1">
      <alignment horizontal="center" vertical="center"/>
    </xf>
    <xf numFmtId="0" fontId="0" fillId="0" borderId="0" xfId="0" applyAlignment="1">
      <alignment horizontal="center" vertical="center"/>
    </xf>
    <xf numFmtId="0" fontId="5" fillId="9" borderId="7" xfId="0" applyFont="1" applyFill="1" applyBorder="1" applyAlignment="1">
      <alignment vertical="center" wrapText="1"/>
    </xf>
    <xf numFmtId="0" fontId="5" fillId="2" borderId="7" xfId="0" applyFont="1" applyFill="1" applyBorder="1" applyAlignment="1">
      <alignment vertical="center" wrapText="1"/>
    </xf>
  </cellXfs>
  <cellStyles count="2">
    <cellStyle name="Hyperlänk" xfId="1" builtinId="8"/>
    <cellStyle name="Normal" xfId="0" builtinId="0"/>
  </cellStyles>
  <dxfs count="482">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lor rgb="FF92D050"/>
      </font>
      <fill>
        <patternFill>
          <bgColor rgb="FF92D050"/>
        </patternFill>
      </fill>
    </dxf>
    <dxf>
      <font>
        <color rgb="FFFFFF00"/>
      </font>
      <fill>
        <patternFill>
          <bgColor rgb="FFFFFF00"/>
        </patternFill>
      </fill>
    </dxf>
    <dxf>
      <font>
        <color rgb="FFFF0000"/>
      </font>
      <fill>
        <patternFill>
          <bgColor rgb="FFFF0000"/>
        </patternFill>
      </fill>
    </dxf>
    <dxf>
      <font>
        <color theme="0"/>
      </font>
      <fill>
        <patternFill>
          <bgColor rgb="FFFF0000"/>
        </patternFill>
      </fill>
    </dxf>
    <dxf>
      <fill>
        <patternFill>
          <bgColor rgb="FFFFFF00"/>
        </patternFill>
      </fill>
    </dxf>
    <dxf>
      <fill>
        <patternFill>
          <bgColor rgb="FF92D050"/>
        </patternFill>
      </fill>
    </dxf>
    <dxf>
      <font>
        <color theme="0"/>
      </font>
      <fill>
        <patternFill>
          <bgColor rgb="FFFF0000"/>
        </patternFill>
      </fill>
    </dxf>
    <dxf>
      <fill>
        <patternFill>
          <bgColor rgb="FFFFFF00"/>
        </patternFill>
      </fill>
    </dxf>
    <dxf>
      <fill>
        <patternFill>
          <bgColor rgb="FF92D050"/>
        </patternFill>
      </fill>
    </dxf>
    <dxf>
      <fill>
        <patternFill>
          <bgColor rgb="FF92D050"/>
        </patternFill>
      </fill>
    </dxf>
    <dxf>
      <fill>
        <patternFill>
          <bgColor rgb="FFFFFF00"/>
        </patternFill>
      </fill>
    </dxf>
    <dxf>
      <font>
        <color theme="0"/>
      </font>
      <fill>
        <patternFill>
          <bgColor rgb="FFFF0000"/>
        </patternFill>
      </fill>
    </dxf>
    <dxf>
      <fill>
        <patternFill>
          <bgColor rgb="FF92D050"/>
        </patternFill>
      </fill>
    </dxf>
    <dxf>
      <fill>
        <patternFill>
          <bgColor rgb="FFFFFF00"/>
        </patternFill>
      </fill>
    </dxf>
    <dxf>
      <font>
        <color theme="0"/>
      </font>
      <fill>
        <patternFill>
          <bgColor rgb="FFFF0000"/>
        </patternFill>
      </fill>
    </dxf>
    <dxf>
      <font>
        <condense val="0"/>
        <extend val="0"/>
        <color indexed="9"/>
      </font>
    </dxf>
    <dxf>
      <font>
        <b/>
        <i val="0"/>
        <condense val="0"/>
        <extend val="0"/>
        <color indexed="10"/>
      </font>
    </dxf>
    <dxf>
      <font>
        <condense val="0"/>
        <extend val="0"/>
        <color indexed="9"/>
      </font>
    </dxf>
    <dxf>
      <font>
        <b/>
        <i val="0"/>
        <condense val="0"/>
        <extend val="0"/>
        <color indexed="10"/>
      </font>
    </dxf>
    <dxf>
      <font>
        <condense val="0"/>
        <extend val="0"/>
        <color indexed="9"/>
      </font>
    </dxf>
    <dxf>
      <font>
        <condense val="0"/>
        <extend val="0"/>
        <color indexed="57"/>
      </font>
    </dxf>
    <dxf>
      <font>
        <condense val="0"/>
        <extend val="0"/>
        <color indexed="10"/>
      </font>
    </dxf>
    <dxf>
      <font>
        <condense val="0"/>
        <extend val="0"/>
        <color indexed="9"/>
      </font>
    </dxf>
    <dxf>
      <font>
        <b/>
        <i val="0"/>
        <condense val="0"/>
        <extend val="0"/>
        <color indexed="10"/>
      </font>
    </dxf>
    <dxf>
      <font>
        <condense val="0"/>
        <extend val="0"/>
        <color indexed="57"/>
      </font>
    </dxf>
    <dxf>
      <font>
        <condense val="0"/>
        <extend val="0"/>
        <color indexed="10"/>
      </font>
    </dxf>
  </dxfs>
  <tableStyles count="0" defaultTableStyle="TableStyleMedium2" defaultPivotStyle="PivotStyleLight16"/>
  <colors>
    <mruColors>
      <color rgb="FFBDD7E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theme" Target="theme/theme1.xml" Id="rId8" /><Relationship Type="http://schemas.openxmlformats.org/officeDocument/2006/relationships/worksheet" Target="worksheets/sheet3.xml" Id="rId3" /><Relationship Type="http://schemas.openxmlformats.org/officeDocument/2006/relationships/worksheet" Target="worksheets/sheet7.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worksheet" Target="worksheets/sheet6.xml" Id="rId6" /><Relationship Type="http://schemas.openxmlformats.org/officeDocument/2006/relationships/calcChain" Target="calcChain.xml" Id="rId11" /><Relationship Type="http://schemas.openxmlformats.org/officeDocument/2006/relationships/worksheet" Target="worksheets/sheet5.xml" Id="rId5" /><Relationship Type="http://schemas.openxmlformats.org/officeDocument/2006/relationships/sharedStrings" Target="sharedStrings.xml" Id="rId10" /><Relationship Type="http://schemas.openxmlformats.org/officeDocument/2006/relationships/worksheet" Target="worksheets/sheet4.xml" Id="rId4" /><Relationship Type="http://schemas.openxmlformats.org/officeDocument/2006/relationships/styles" Target="styles.xml" Id="rId9"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817154992656913"/>
          <c:y val="8.7179695321589951E-2"/>
          <c:w val="0.85365989211746085"/>
          <c:h val="0.78461669440553949"/>
        </c:manualLayout>
      </c:layout>
      <c:scatterChart>
        <c:scatterStyle val="lineMarker"/>
        <c:varyColors val="0"/>
        <c:ser>
          <c:idx val="0"/>
          <c:order val="0"/>
          <c:tx>
            <c:strRef>
              <c:f>Riskanalys!$B$9</c:f>
              <c:strCache>
                <c:ptCount val="1"/>
                <c:pt idx="0">
                  <c:v>R01</c:v>
                </c:pt>
              </c:strCache>
            </c:strRef>
          </c:tx>
          <c:spPr>
            <a:ln>
              <a:solidFill>
                <a:sysClr val="windowText" lastClr="000000"/>
              </a:solidFill>
            </a:ln>
          </c:spPr>
          <c:marker>
            <c:symbol val="square"/>
            <c:size val="5"/>
            <c:spPr>
              <a:solidFill>
                <a:schemeClr val="tx1"/>
              </a:solidFill>
              <a:ln>
                <a:solidFill>
                  <a:sysClr val="windowText" lastClr="000000"/>
                </a:solidFill>
              </a:ln>
            </c:spPr>
          </c:marker>
          <c:dLbls>
            <c:dLbl>
              <c:idx val="50"/>
              <c:spPr>
                <a:noFill/>
                <a:ln w="25400">
                  <a:noFill/>
                </a:ln>
              </c:spPr>
              <c:txPr>
                <a:bodyPr/>
                <a:lstStyle/>
                <a:p>
                  <a:pPr>
                    <a:defRPr sz="1000" b="0"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extLst>
                <c:ext xmlns:c16="http://schemas.microsoft.com/office/drawing/2014/chart" uri="{C3380CC4-5D6E-409C-BE32-E72D297353CC}">
                  <c16:uniqueId val="{00000000-75E9-4195-917A-5CA7A2A4818D}"/>
                </c:ext>
              </c:extLst>
            </c:dLbl>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Riskanalys!$O$9</c:f>
              <c:numCache>
                <c:formatCode>0.0</c:formatCode>
                <c:ptCount val="1"/>
                <c:pt idx="0">
                  <c:v>-0.8001768976558018</c:v>
                </c:pt>
              </c:numCache>
            </c:numRef>
          </c:xVal>
          <c:yVal>
            <c:numRef>
              <c:f>Riskanalys!$J$9</c:f>
              <c:numCache>
                <c:formatCode>0.0</c:formatCode>
                <c:ptCount val="1"/>
                <c:pt idx="0">
                  <c:v>-0.68573582348359008</c:v>
                </c:pt>
              </c:numCache>
            </c:numRef>
          </c:yVal>
          <c:smooth val="0"/>
          <c:extLst>
            <c:ext xmlns:c16="http://schemas.microsoft.com/office/drawing/2014/chart" uri="{C3380CC4-5D6E-409C-BE32-E72D297353CC}">
              <c16:uniqueId val="{00000001-75E9-4195-917A-5CA7A2A4818D}"/>
            </c:ext>
          </c:extLst>
        </c:ser>
        <c:ser>
          <c:idx val="1"/>
          <c:order val="1"/>
          <c:tx>
            <c:strRef>
              <c:f>Riskanalys!$B$10</c:f>
              <c:strCache>
                <c:ptCount val="1"/>
                <c:pt idx="0">
                  <c:v>R02</c:v>
                </c:pt>
              </c:strCache>
            </c:strRef>
          </c:tx>
          <c:spPr>
            <a:ln>
              <a:solidFill>
                <a:sysClr val="windowText" lastClr="000000"/>
              </a:solidFill>
            </a:ln>
          </c:spPr>
          <c:marker>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Riskanalys!$O$10</c:f>
              <c:numCache>
                <c:formatCode>0.0</c:formatCode>
                <c:ptCount val="1"/>
                <c:pt idx="0">
                  <c:v>-0.58119611816609595</c:v>
                </c:pt>
              </c:numCache>
            </c:numRef>
          </c:xVal>
          <c:yVal>
            <c:numRef>
              <c:f>Riskanalys!$J$10</c:f>
              <c:numCache>
                <c:formatCode>0.0</c:formatCode>
                <c:ptCount val="1"/>
                <c:pt idx="0">
                  <c:v>-0.71113829918958538</c:v>
                </c:pt>
              </c:numCache>
            </c:numRef>
          </c:yVal>
          <c:smooth val="0"/>
          <c:extLst>
            <c:ext xmlns:c16="http://schemas.microsoft.com/office/drawing/2014/chart" uri="{C3380CC4-5D6E-409C-BE32-E72D297353CC}">
              <c16:uniqueId val="{00000002-75E9-4195-917A-5CA7A2A4818D}"/>
            </c:ext>
          </c:extLst>
        </c:ser>
        <c:ser>
          <c:idx val="2"/>
          <c:order val="2"/>
          <c:tx>
            <c:strRef>
              <c:f>Riskanalys!$B$11</c:f>
              <c:strCache>
                <c:ptCount val="1"/>
                <c:pt idx="0">
                  <c:v>R03</c:v>
                </c:pt>
              </c:strCache>
            </c:strRef>
          </c:tx>
          <c:spPr>
            <a:ln>
              <a:solidFill>
                <a:schemeClr val="tx1"/>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Riskanalys!$O$11</c:f>
              <c:numCache>
                <c:formatCode>0.0</c:formatCode>
                <c:ptCount val="1"/>
                <c:pt idx="0">
                  <c:v>-0.33160693354919635</c:v>
                </c:pt>
              </c:numCache>
            </c:numRef>
          </c:xVal>
          <c:yVal>
            <c:numRef>
              <c:f>Riskanalys!$J$11</c:f>
              <c:numCache>
                <c:formatCode>0.0</c:formatCode>
                <c:ptCount val="1"/>
                <c:pt idx="0">
                  <c:v>-0.77831799394620138</c:v>
                </c:pt>
              </c:numCache>
            </c:numRef>
          </c:yVal>
          <c:smooth val="0"/>
          <c:extLst>
            <c:ext xmlns:c16="http://schemas.microsoft.com/office/drawing/2014/chart" uri="{C3380CC4-5D6E-409C-BE32-E72D297353CC}">
              <c16:uniqueId val="{00000003-75E9-4195-917A-5CA7A2A4818D}"/>
            </c:ext>
          </c:extLst>
        </c:ser>
        <c:ser>
          <c:idx val="3"/>
          <c:order val="3"/>
          <c:tx>
            <c:strRef>
              <c:f>Riskanalys!$B$12</c:f>
              <c:strCache>
                <c:ptCount val="1"/>
                <c:pt idx="0">
                  <c:v>R04</c:v>
                </c:pt>
              </c:strCache>
            </c:strRef>
          </c:tx>
          <c:marker>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Riskanalys!$O$12</c:f>
              <c:numCache>
                <c:formatCode>0.0</c:formatCode>
                <c:ptCount val="1"/>
                <c:pt idx="0">
                  <c:v>-0.71813319059909719</c:v>
                </c:pt>
              </c:numCache>
            </c:numRef>
          </c:xVal>
          <c:yVal>
            <c:numRef>
              <c:f>Riskanalys!$J$12</c:f>
              <c:numCache>
                <c:formatCode>0.0</c:formatCode>
                <c:ptCount val="1"/>
                <c:pt idx="0">
                  <c:v>-0.61246753572810109</c:v>
                </c:pt>
              </c:numCache>
            </c:numRef>
          </c:yVal>
          <c:smooth val="0"/>
          <c:extLst>
            <c:ext xmlns:c16="http://schemas.microsoft.com/office/drawing/2014/chart" uri="{C3380CC4-5D6E-409C-BE32-E72D297353CC}">
              <c16:uniqueId val="{00000004-75E9-4195-917A-5CA7A2A4818D}"/>
            </c:ext>
          </c:extLst>
        </c:ser>
        <c:ser>
          <c:idx val="4"/>
          <c:order val="4"/>
          <c:tx>
            <c:strRef>
              <c:f>Riskanalys!$B$13</c:f>
              <c:strCache>
                <c:ptCount val="1"/>
                <c:pt idx="0">
                  <c:v>R05</c:v>
                </c:pt>
              </c:strCache>
            </c:strRef>
          </c:tx>
          <c:spPr>
            <a:ln>
              <a:noFill/>
            </a:ln>
          </c:spPr>
          <c:marker>
            <c:spPr>
              <a:solidFill>
                <a:schemeClr val="tx1"/>
              </a:solidFill>
              <a:ln cap="sq">
                <a:noFill/>
              </a:ln>
            </c:spPr>
          </c:marker>
          <c:dLbls>
            <c:dLbl>
              <c:idx val="0"/>
              <c:spPr>
                <a:noFill/>
                <a:ln w="25400">
                  <a:noFill/>
                </a:ln>
              </c:spPr>
              <c:txPr>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extLst>
                <c:ext xmlns:c16="http://schemas.microsoft.com/office/drawing/2014/chart" uri="{C3380CC4-5D6E-409C-BE32-E72D297353CC}">
                  <c16:uniqueId val="{00000005-75E9-4195-917A-5CA7A2A4818D}"/>
                </c:ext>
              </c:extLst>
            </c:dLbl>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Riskanalys!$O$13</c:f>
              <c:numCache>
                <c:formatCode>0.0</c:formatCode>
                <c:ptCount val="1"/>
                <c:pt idx="0">
                  <c:v>-0.38244789790888389</c:v>
                </c:pt>
              </c:numCache>
            </c:numRef>
          </c:xVal>
          <c:yVal>
            <c:numRef>
              <c:f>Riskanalys!$J$13</c:f>
              <c:numCache>
                <c:formatCode>0.0</c:formatCode>
                <c:ptCount val="1"/>
                <c:pt idx="0">
                  <c:v>-0.21317245488000314</c:v>
                </c:pt>
              </c:numCache>
            </c:numRef>
          </c:yVal>
          <c:smooth val="0"/>
          <c:extLst>
            <c:ext xmlns:c16="http://schemas.microsoft.com/office/drawing/2014/chart" uri="{C3380CC4-5D6E-409C-BE32-E72D297353CC}">
              <c16:uniqueId val="{00000006-75E9-4195-917A-5CA7A2A4818D}"/>
            </c:ext>
          </c:extLst>
        </c:ser>
        <c:ser>
          <c:idx val="5"/>
          <c:order val="5"/>
          <c:tx>
            <c:strRef>
              <c:f>Riskanalys!$B$14</c:f>
              <c:strCache>
                <c:ptCount val="1"/>
                <c:pt idx="0">
                  <c:v>R06</c:v>
                </c:pt>
              </c:strCache>
            </c:strRef>
          </c:tx>
          <c:marker>
            <c:symbol val="square"/>
            <c:size val="5"/>
            <c:spPr>
              <a:solidFill>
                <a:schemeClr val="tx1"/>
              </a:solidFill>
              <a:ln>
                <a:solidFill>
                  <a:schemeClr val="tx1"/>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Riskanalys!$O$14</c:f>
              <c:numCache>
                <c:formatCode>0.0</c:formatCode>
                <c:ptCount val="1"/>
                <c:pt idx="0">
                  <c:v>-0.84521202279777496</c:v>
                </c:pt>
              </c:numCache>
            </c:numRef>
          </c:xVal>
          <c:yVal>
            <c:numRef>
              <c:f>Riskanalys!$J$14</c:f>
              <c:numCache>
                <c:formatCode>0.0</c:formatCode>
                <c:ptCount val="1"/>
                <c:pt idx="0">
                  <c:v>-0.10487695367374528</c:v>
                </c:pt>
              </c:numCache>
            </c:numRef>
          </c:yVal>
          <c:smooth val="0"/>
          <c:extLst>
            <c:ext xmlns:c16="http://schemas.microsoft.com/office/drawing/2014/chart" uri="{C3380CC4-5D6E-409C-BE32-E72D297353CC}">
              <c16:uniqueId val="{00000007-75E9-4195-917A-5CA7A2A4818D}"/>
            </c:ext>
          </c:extLst>
        </c:ser>
        <c:ser>
          <c:idx val="6"/>
          <c:order val="6"/>
          <c:tx>
            <c:strRef>
              <c:f>Riskanalys!$B$15</c:f>
              <c:strCache>
                <c:ptCount val="1"/>
                <c:pt idx="0">
                  <c:v>R07</c:v>
                </c:pt>
              </c:strCache>
            </c:strRef>
          </c:tx>
          <c:marker>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Riskanalys!$O$15</c:f>
              <c:numCache>
                <c:formatCode>0.0</c:formatCode>
                <c:ptCount val="1"/>
                <c:pt idx="0">
                  <c:v>-0.70025793531078107</c:v>
                </c:pt>
              </c:numCache>
            </c:numRef>
          </c:xVal>
          <c:yVal>
            <c:numRef>
              <c:f>Riskanalys!$J$15</c:f>
              <c:numCache>
                <c:formatCode>0.0</c:formatCode>
                <c:ptCount val="1"/>
                <c:pt idx="0">
                  <c:v>-0.3388992072180248</c:v>
                </c:pt>
              </c:numCache>
            </c:numRef>
          </c:yVal>
          <c:smooth val="0"/>
          <c:extLst>
            <c:ext xmlns:c16="http://schemas.microsoft.com/office/drawing/2014/chart" uri="{C3380CC4-5D6E-409C-BE32-E72D297353CC}">
              <c16:uniqueId val="{00000008-75E9-4195-917A-5CA7A2A4818D}"/>
            </c:ext>
          </c:extLst>
        </c:ser>
        <c:ser>
          <c:idx val="7"/>
          <c:order val="7"/>
          <c:tx>
            <c:strRef>
              <c:f>Riskanalys!$B$16</c:f>
              <c:strCache>
                <c:ptCount val="1"/>
                <c:pt idx="0">
                  <c:v>R08</c:v>
                </c:pt>
              </c:strCache>
            </c:strRef>
          </c:tx>
          <c:spPr>
            <a:ln>
              <a:solidFill>
                <a:schemeClr val="tx1"/>
              </a:solidFill>
            </a:ln>
          </c:spPr>
          <c:marker>
            <c:symbol val="square"/>
            <c:size val="5"/>
            <c:spPr>
              <a:solidFill>
                <a:schemeClr val="tx1"/>
              </a:solidFill>
              <a:ln>
                <a:solidFill>
                  <a:schemeClr val="tx1"/>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Riskanalys!$O$16</c:f>
              <c:numCache>
                <c:formatCode>0.0</c:formatCode>
                <c:ptCount val="1"/>
                <c:pt idx="0">
                  <c:v>-0.49747740056240114</c:v>
                </c:pt>
              </c:numCache>
            </c:numRef>
          </c:xVal>
          <c:yVal>
            <c:numRef>
              <c:f>Riskanalys!$J$16</c:f>
              <c:numCache>
                <c:formatCode>0.0</c:formatCode>
                <c:ptCount val="1"/>
                <c:pt idx="0">
                  <c:v>-0.18231447031183201</c:v>
                </c:pt>
              </c:numCache>
            </c:numRef>
          </c:yVal>
          <c:smooth val="0"/>
          <c:extLst>
            <c:ext xmlns:c16="http://schemas.microsoft.com/office/drawing/2014/chart" uri="{C3380CC4-5D6E-409C-BE32-E72D297353CC}">
              <c16:uniqueId val="{00000009-75E9-4195-917A-5CA7A2A4818D}"/>
            </c:ext>
          </c:extLst>
        </c:ser>
        <c:ser>
          <c:idx val="8"/>
          <c:order val="8"/>
          <c:tx>
            <c:strRef>
              <c:f>Riskanalys!$B$17</c:f>
              <c:strCache>
                <c:ptCount val="1"/>
                <c:pt idx="0">
                  <c:v>R09</c:v>
                </c:pt>
              </c:strCache>
            </c:strRef>
          </c:tx>
          <c:marker>
            <c:symbol val="x"/>
            <c:size val="5"/>
            <c:spPr>
              <a:solidFill>
                <a:schemeClr val="tx1"/>
              </a:solidFill>
              <a:ln>
                <a:solidFill>
                  <a:schemeClr val="tx1"/>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Riskanalys!$O$17</c:f>
              <c:numCache>
                <c:formatCode>0.0</c:formatCode>
                <c:ptCount val="1"/>
                <c:pt idx="0">
                  <c:v>-0.81369386617222239</c:v>
                </c:pt>
              </c:numCache>
            </c:numRef>
          </c:xVal>
          <c:yVal>
            <c:numRef>
              <c:f>Riskanalys!$J$17</c:f>
              <c:numCache>
                <c:formatCode>0.0</c:formatCode>
                <c:ptCount val="1"/>
                <c:pt idx="0">
                  <c:v>-0.23170424425281688</c:v>
                </c:pt>
              </c:numCache>
            </c:numRef>
          </c:yVal>
          <c:smooth val="0"/>
          <c:extLst>
            <c:ext xmlns:c16="http://schemas.microsoft.com/office/drawing/2014/chart" uri="{C3380CC4-5D6E-409C-BE32-E72D297353CC}">
              <c16:uniqueId val="{0000000A-75E9-4195-917A-5CA7A2A4818D}"/>
            </c:ext>
          </c:extLst>
        </c:ser>
        <c:ser>
          <c:idx val="9"/>
          <c:order val="9"/>
          <c:tx>
            <c:strRef>
              <c:f>Riskanalys!$B$18</c:f>
              <c:strCache>
                <c:ptCount val="1"/>
                <c:pt idx="0">
                  <c:v>R10</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Riskanalys!$O$18</c:f>
              <c:numCache>
                <c:formatCode>0.0</c:formatCode>
                <c:ptCount val="1"/>
                <c:pt idx="0">
                  <c:v>-0.22557911066740766</c:v>
                </c:pt>
              </c:numCache>
            </c:numRef>
          </c:xVal>
          <c:yVal>
            <c:numRef>
              <c:f>Riskanalys!$J$18</c:f>
              <c:numCache>
                <c:formatCode>0.0</c:formatCode>
                <c:ptCount val="1"/>
                <c:pt idx="0">
                  <c:v>-0.33311839324483006</c:v>
                </c:pt>
              </c:numCache>
            </c:numRef>
          </c:yVal>
          <c:smooth val="0"/>
          <c:extLst>
            <c:ext xmlns:c16="http://schemas.microsoft.com/office/drawing/2014/chart" uri="{C3380CC4-5D6E-409C-BE32-E72D297353CC}">
              <c16:uniqueId val="{0000000B-75E9-4195-917A-5CA7A2A4818D}"/>
            </c:ext>
          </c:extLst>
        </c:ser>
        <c:ser>
          <c:idx val="10"/>
          <c:order val="10"/>
          <c:tx>
            <c:strRef>
              <c:f>Riskanalys!$B$19</c:f>
              <c:strCache>
                <c:ptCount val="1"/>
                <c:pt idx="0">
                  <c:v>R11</c:v>
                </c:pt>
              </c:strCache>
            </c:strRef>
          </c:tx>
          <c:marker>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Riskanalys!$O$19</c:f>
              <c:numCache>
                <c:formatCode>0.0</c:formatCode>
                <c:ptCount val="1"/>
                <c:pt idx="0">
                  <c:v>-0.64683772792676442</c:v>
                </c:pt>
              </c:numCache>
            </c:numRef>
          </c:xVal>
          <c:yVal>
            <c:numRef>
              <c:f>Riskanalys!$J$19</c:f>
              <c:numCache>
                <c:formatCode>0.0</c:formatCode>
                <c:ptCount val="1"/>
                <c:pt idx="0">
                  <c:v>-0.84125996894203126</c:v>
                </c:pt>
              </c:numCache>
            </c:numRef>
          </c:yVal>
          <c:smooth val="0"/>
          <c:extLst>
            <c:ext xmlns:c16="http://schemas.microsoft.com/office/drawing/2014/chart" uri="{C3380CC4-5D6E-409C-BE32-E72D297353CC}">
              <c16:uniqueId val="{0000000C-75E9-4195-917A-5CA7A2A4818D}"/>
            </c:ext>
          </c:extLst>
        </c:ser>
        <c:ser>
          <c:idx val="11"/>
          <c:order val="11"/>
          <c:tx>
            <c:strRef>
              <c:f>Riskanalys!$B$20</c:f>
              <c:strCache>
                <c:ptCount val="1"/>
                <c:pt idx="0">
                  <c:v>R12</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Riskanalys!$O$20</c:f>
              <c:numCache>
                <c:formatCode>0.0</c:formatCode>
                <c:ptCount val="1"/>
                <c:pt idx="0">
                  <c:v>-0.75493195150082737</c:v>
                </c:pt>
              </c:numCache>
            </c:numRef>
          </c:xVal>
          <c:yVal>
            <c:numRef>
              <c:f>Riskanalys!$J$20</c:f>
              <c:numCache>
                <c:formatCode>0.0</c:formatCode>
                <c:ptCount val="1"/>
                <c:pt idx="0">
                  <c:v>-0.27988281176905927</c:v>
                </c:pt>
              </c:numCache>
            </c:numRef>
          </c:yVal>
          <c:smooth val="0"/>
          <c:extLst>
            <c:ext xmlns:c16="http://schemas.microsoft.com/office/drawing/2014/chart" uri="{C3380CC4-5D6E-409C-BE32-E72D297353CC}">
              <c16:uniqueId val="{0000000D-75E9-4195-917A-5CA7A2A4818D}"/>
            </c:ext>
          </c:extLst>
        </c:ser>
        <c:ser>
          <c:idx val="12"/>
          <c:order val="12"/>
          <c:tx>
            <c:strRef>
              <c:f>Riskanalys!$B$21</c:f>
              <c:strCache>
                <c:ptCount val="1"/>
                <c:pt idx="0">
                  <c:v>R13</c:v>
                </c:pt>
              </c:strCache>
            </c:strRef>
          </c:tx>
          <c:marker>
            <c:spPr>
              <a:solidFill>
                <a:schemeClr val="tx1"/>
              </a:solidFill>
              <a:ln>
                <a:solidFill>
                  <a:schemeClr val="tx1"/>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Riskanalys!$O$21</c:f>
              <c:numCache>
                <c:formatCode>0.0</c:formatCode>
                <c:ptCount val="1"/>
                <c:pt idx="0">
                  <c:v>-0.83652904422579433</c:v>
                </c:pt>
              </c:numCache>
            </c:numRef>
          </c:xVal>
          <c:yVal>
            <c:numRef>
              <c:f>Riskanalys!$J$21</c:f>
              <c:numCache>
                <c:formatCode>0.0</c:formatCode>
                <c:ptCount val="1"/>
                <c:pt idx="0">
                  <c:v>-0.22367301259886319</c:v>
                </c:pt>
              </c:numCache>
            </c:numRef>
          </c:yVal>
          <c:smooth val="0"/>
          <c:extLst>
            <c:ext xmlns:c16="http://schemas.microsoft.com/office/drawing/2014/chart" uri="{C3380CC4-5D6E-409C-BE32-E72D297353CC}">
              <c16:uniqueId val="{0000000E-75E9-4195-917A-5CA7A2A4818D}"/>
            </c:ext>
          </c:extLst>
        </c:ser>
        <c:ser>
          <c:idx val="13"/>
          <c:order val="13"/>
          <c:tx>
            <c:strRef>
              <c:f>Riskanalys!$B$22</c:f>
              <c:strCache>
                <c:ptCount val="1"/>
                <c:pt idx="0">
                  <c:v>R14</c:v>
                </c:pt>
              </c:strCache>
            </c:strRef>
          </c:tx>
          <c:spPr>
            <a:ln>
              <a:solidFill>
                <a:sysClr val="windowText" lastClr="000000"/>
              </a:solidFill>
            </a:ln>
          </c:spPr>
          <c:marker>
            <c:symbol val="x"/>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Riskanalys!$O$22</c:f>
              <c:numCache>
                <c:formatCode>0.0</c:formatCode>
                <c:ptCount val="1"/>
                <c:pt idx="0">
                  <c:v>-0.71184062063084808</c:v>
                </c:pt>
              </c:numCache>
            </c:numRef>
          </c:xVal>
          <c:yVal>
            <c:numRef>
              <c:f>Riskanalys!$J$22</c:f>
              <c:numCache>
                <c:formatCode>0.0</c:formatCode>
                <c:ptCount val="1"/>
                <c:pt idx="0">
                  <c:v>-0.77142484074213935</c:v>
                </c:pt>
              </c:numCache>
            </c:numRef>
          </c:yVal>
          <c:smooth val="0"/>
          <c:extLst>
            <c:ext xmlns:c16="http://schemas.microsoft.com/office/drawing/2014/chart" uri="{C3380CC4-5D6E-409C-BE32-E72D297353CC}">
              <c16:uniqueId val="{0000000F-75E9-4195-917A-5CA7A2A4818D}"/>
            </c:ext>
          </c:extLst>
        </c:ser>
        <c:ser>
          <c:idx val="14"/>
          <c:order val="14"/>
          <c:tx>
            <c:strRef>
              <c:f>Riskanalys!$B$23</c:f>
              <c:strCache>
                <c:ptCount val="1"/>
                <c:pt idx="0">
                  <c:v>R15</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Riskanalys!$O$23</c:f>
              <c:numCache>
                <c:formatCode>0.0</c:formatCode>
                <c:ptCount val="1"/>
                <c:pt idx="0">
                  <c:v>-0.44017601966671671</c:v>
                </c:pt>
              </c:numCache>
            </c:numRef>
          </c:xVal>
          <c:yVal>
            <c:numRef>
              <c:f>Riskanalys!$J$23</c:f>
              <c:numCache>
                <c:formatCode>0.0</c:formatCode>
                <c:ptCount val="1"/>
                <c:pt idx="0">
                  <c:v>-0.65986676673119382</c:v>
                </c:pt>
              </c:numCache>
            </c:numRef>
          </c:yVal>
          <c:smooth val="0"/>
          <c:extLst>
            <c:ext xmlns:c16="http://schemas.microsoft.com/office/drawing/2014/chart" uri="{C3380CC4-5D6E-409C-BE32-E72D297353CC}">
              <c16:uniqueId val="{00000010-75E9-4195-917A-5CA7A2A4818D}"/>
            </c:ext>
          </c:extLst>
        </c:ser>
        <c:ser>
          <c:idx val="15"/>
          <c:order val="15"/>
          <c:tx>
            <c:strRef>
              <c:f>Riskanalys!$B$24</c:f>
              <c:strCache>
                <c:ptCount val="1"/>
                <c:pt idx="0">
                  <c:v>R16</c:v>
                </c:pt>
              </c:strCache>
            </c:strRef>
          </c:tx>
          <c:marker>
            <c:spPr>
              <a:solidFill>
                <a:schemeClr val="tx1"/>
              </a:solidFill>
            </c:spPr>
          </c:marker>
          <c:dPt>
            <c:idx val="0"/>
            <c:marker>
              <c:symbol val="square"/>
              <c:size val="5"/>
              <c:spPr>
                <a:solidFill>
                  <a:schemeClr val="tx1"/>
                </a:solidFill>
                <a:ln>
                  <a:solidFill>
                    <a:sysClr val="windowText" lastClr="000000"/>
                  </a:solidFill>
                </a:ln>
              </c:spPr>
            </c:marker>
            <c:bubble3D val="0"/>
            <c:spPr>
              <a:ln>
                <a:solidFill>
                  <a:sysClr val="windowText" lastClr="000000"/>
                </a:solidFill>
              </a:ln>
            </c:spPr>
            <c:extLst>
              <c:ext xmlns:c16="http://schemas.microsoft.com/office/drawing/2014/chart" uri="{C3380CC4-5D6E-409C-BE32-E72D297353CC}">
                <c16:uniqueId val="{00000012-75E9-4195-917A-5CA7A2A4818D}"/>
              </c:ext>
            </c:extLst>
          </c:dPt>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Riskanalys!$O$24</c:f>
              <c:numCache>
                <c:formatCode>0.0</c:formatCode>
                <c:ptCount val="1"/>
                <c:pt idx="0">
                  <c:v>-0.47556551155373317</c:v>
                </c:pt>
              </c:numCache>
            </c:numRef>
          </c:xVal>
          <c:yVal>
            <c:numRef>
              <c:f>Riskanalys!$J$24</c:f>
              <c:numCache>
                <c:formatCode>0.0</c:formatCode>
                <c:ptCount val="1"/>
                <c:pt idx="0">
                  <c:v>-0.12066435960497535</c:v>
                </c:pt>
              </c:numCache>
            </c:numRef>
          </c:yVal>
          <c:smooth val="0"/>
          <c:extLst>
            <c:ext xmlns:c16="http://schemas.microsoft.com/office/drawing/2014/chart" uri="{C3380CC4-5D6E-409C-BE32-E72D297353CC}">
              <c16:uniqueId val="{00000013-75E9-4195-917A-5CA7A2A4818D}"/>
            </c:ext>
          </c:extLst>
        </c:ser>
        <c:ser>
          <c:idx val="16"/>
          <c:order val="16"/>
          <c:tx>
            <c:strRef>
              <c:f>Riskanalys!$B$25</c:f>
              <c:strCache>
                <c:ptCount val="1"/>
                <c:pt idx="0">
                  <c:v>R17</c:v>
                </c:pt>
              </c:strCache>
            </c:strRef>
          </c:tx>
          <c:marker>
            <c:symbol val="star"/>
            <c:size val="5"/>
            <c:spPr>
              <a:solidFill>
                <a:schemeClr val="tx1"/>
              </a:solidFill>
              <a:ln>
                <a:solidFill>
                  <a:schemeClr val="tx1"/>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Riskanalys!$O$25</c:f>
              <c:numCache>
                <c:formatCode>0.0</c:formatCode>
                <c:ptCount val="1"/>
                <c:pt idx="0">
                  <c:v>-0.33515476318212589</c:v>
                </c:pt>
              </c:numCache>
            </c:numRef>
          </c:xVal>
          <c:yVal>
            <c:numRef>
              <c:f>Riskanalys!$J$25</c:f>
              <c:numCache>
                <c:formatCode>0.0</c:formatCode>
                <c:ptCount val="1"/>
                <c:pt idx="0">
                  <c:v>-0.19192420862191029</c:v>
                </c:pt>
              </c:numCache>
            </c:numRef>
          </c:yVal>
          <c:smooth val="0"/>
          <c:extLst>
            <c:ext xmlns:c16="http://schemas.microsoft.com/office/drawing/2014/chart" uri="{C3380CC4-5D6E-409C-BE32-E72D297353CC}">
              <c16:uniqueId val="{00000014-75E9-4195-917A-5CA7A2A4818D}"/>
            </c:ext>
          </c:extLst>
        </c:ser>
        <c:ser>
          <c:idx val="17"/>
          <c:order val="17"/>
          <c:tx>
            <c:strRef>
              <c:f>Riskanalys!$B$26</c:f>
              <c:strCache>
                <c:ptCount val="1"/>
                <c:pt idx="0">
                  <c:v>R18</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Riskanalys!$O$26</c:f>
              <c:numCache>
                <c:formatCode>0.0</c:formatCode>
                <c:ptCount val="1"/>
                <c:pt idx="0">
                  <c:v>-0.30477223141772514</c:v>
                </c:pt>
              </c:numCache>
            </c:numRef>
          </c:xVal>
          <c:yVal>
            <c:numRef>
              <c:f>Riskanalys!$J$26</c:f>
              <c:numCache>
                <c:formatCode>0.0</c:formatCode>
                <c:ptCount val="1"/>
                <c:pt idx="0">
                  <c:v>-0.82804050599821499</c:v>
                </c:pt>
              </c:numCache>
            </c:numRef>
          </c:yVal>
          <c:smooth val="0"/>
          <c:extLst>
            <c:ext xmlns:c16="http://schemas.microsoft.com/office/drawing/2014/chart" uri="{C3380CC4-5D6E-409C-BE32-E72D297353CC}">
              <c16:uniqueId val="{00000015-75E9-4195-917A-5CA7A2A4818D}"/>
            </c:ext>
          </c:extLst>
        </c:ser>
        <c:ser>
          <c:idx val="18"/>
          <c:order val="18"/>
          <c:tx>
            <c:strRef>
              <c:f>Riskanalys!$B$27</c:f>
              <c:strCache>
                <c:ptCount val="1"/>
                <c:pt idx="0">
                  <c:v>R19</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Riskanalys!$O$27</c:f>
              <c:numCache>
                <c:formatCode>0.0</c:formatCode>
                <c:ptCount val="1"/>
                <c:pt idx="0">
                  <c:v>-0.33642797012584924</c:v>
                </c:pt>
              </c:numCache>
            </c:numRef>
          </c:xVal>
          <c:yVal>
            <c:numRef>
              <c:f>Riskanalys!$J$27</c:f>
              <c:numCache>
                <c:formatCode>0.0</c:formatCode>
                <c:ptCount val="1"/>
                <c:pt idx="0">
                  <c:v>-0.7980836576400413</c:v>
                </c:pt>
              </c:numCache>
            </c:numRef>
          </c:yVal>
          <c:smooth val="0"/>
          <c:extLst>
            <c:ext xmlns:c16="http://schemas.microsoft.com/office/drawing/2014/chart" uri="{C3380CC4-5D6E-409C-BE32-E72D297353CC}">
              <c16:uniqueId val="{00000016-75E9-4195-917A-5CA7A2A4818D}"/>
            </c:ext>
          </c:extLst>
        </c:ser>
        <c:ser>
          <c:idx val="19"/>
          <c:order val="19"/>
          <c:tx>
            <c:strRef>
              <c:f>Riskanalys!$B$28</c:f>
              <c:strCache>
                <c:ptCount val="1"/>
                <c:pt idx="0">
                  <c:v>R20</c:v>
                </c:pt>
              </c:strCache>
            </c:strRef>
          </c:tx>
          <c:spPr>
            <a:ln>
              <a:solidFill>
                <a:sysClr val="windowText" lastClr="000000"/>
              </a:solidFill>
            </a:ln>
          </c:spPr>
          <c:marker>
            <c:spPr>
              <a:solidFill>
                <a:schemeClr val="tx1"/>
              </a:solidFill>
              <a:ln>
                <a:solidFill>
                  <a:sysClr val="windowText" lastClr="000000"/>
                </a:solidFill>
              </a:ln>
            </c:spPr>
          </c:marker>
          <c:dPt>
            <c:idx val="0"/>
            <c:marker>
              <c:symbol val="square"/>
              <c:size val="5"/>
            </c:marker>
            <c:bubble3D val="0"/>
            <c:spPr>
              <a:ln w="19050">
                <a:solidFill>
                  <a:sysClr val="windowText" lastClr="000000"/>
                </a:solidFill>
              </a:ln>
            </c:spPr>
            <c:extLst>
              <c:ext xmlns:c16="http://schemas.microsoft.com/office/drawing/2014/chart" uri="{C3380CC4-5D6E-409C-BE32-E72D297353CC}">
                <c16:uniqueId val="{00000018-75E9-4195-917A-5CA7A2A4818D}"/>
              </c:ext>
            </c:extLst>
          </c:dPt>
          <c:dLbls>
            <c:dLbl>
              <c:idx val="0"/>
              <c:spPr>
                <a:noFill/>
                <a:ln w="25400">
                  <a:noFill/>
                </a:ln>
              </c:spPr>
              <c:txPr>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extLst>
                <c:ext xmlns:c16="http://schemas.microsoft.com/office/drawing/2014/chart" uri="{C3380CC4-5D6E-409C-BE32-E72D297353CC}">
                  <c16:uniqueId val="{00000018-75E9-4195-917A-5CA7A2A4818D}"/>
                </c:ext>
              </c:extLst>
            </c:dLbl>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Riskanalys!$O$28</c:f>
              <c:numCache>
                <c:formatCode>0.0</c:formatCode>
                <c:ptCount val="1"/>
                <c:pt idx="0">
                  <c:v>-0.72780605207321392</c:v>
                </c:pt>
              </c:numCache>
            </c:numRef>
          </c:xVal>
          <c:yVal>
            <c:numRef>
              <c:f>Riskanalys!$J$28</c:f>
              <c:numCache>
                <c:formatCode>0.0</c:formatCode>
                <c:ptCount val="1"/>
                <c:pt idx="0">
                  <c:v>-0.10002560659907611</c:v>
                </c:pt>
              </c:numCache>
            </c:numRef>
          </c:yVal>
          <c:smooth val="0"/>
          <c:extLst>
            <c:ext xmlns:c16="http://schemas.microsoft.com/office/drawing/2014/chart" uri="{C3380CC4-5D6E-409C-BE32-E72D297353CC}">
              <c16:uniqueId val="{00000019-75E9-4195-917A-5CA7A2A4818D}"/>
            </c:ext>
          </c:extLst>
        </c:ser>
        <c:ser>
          <c:idx val="20"/>
          <c:order val="20"/>
          <c:tx>
            <c:strRef>
              <c:f>Riskanalys!$B$29</c:f>
              <c:strCache>
                <c:ptCount val="1"/>
                <c:pt idx="0">
                  <c:v>R21</c:v>
                </c:pt>
              </c:strCache>
            </c:strRef>
          </c:tx>
          <c:spPr>
            <a:ln>
              <a:solidFill>
                <a:sysClr val="windowText" lastClr="000000"/>
              </a:solidFill>
            </a:ln>
          </c:spPr>
          <c:marker>
            <c:symbol val="square"/>
            <c:size val="5"/>
            <c:spPr>
              <a:solidFill>
                <a:schemeClr val="tx1"/>
              </a:solidFill>
              <a:ln>
                <a:solidFill>
                  <a:schemeClr val="tx1"/>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Riskanalys!$O$29</c:f>
              <c:numCache>
                <c:formatCode>0.0</c:formatCode>
                <c:ptCount val="1"/>
                <c:pt idx="0">
                  <c:v>-0.58497069803068602</c:v>
                </c:pt>
              </c:numCache>
            </c:numRef>
          </c:xVal>
          <c:yVal>
            <c:numRef>
              <c:f>Riskanalys!$J$29</c:f>
              <c:numCache>
                <c:formatCode>0.0</c:formatCode>
                <c:ptCount val="1"/>
                <c:pt idx="0">
                  <c:v>-0.37684544004387033</c:v>
                </c:pt>
              </c:numCache>
            </c:numRef>
          </c:yVal>
          <c:smooth val="0"/>
          <c:extLst>
            <c:ext xmlns:c16="http://schemas.microsoft.com/office/drawing/2014/chart" uri="{C3380CC4-5D6E-409C-BE32-E72D297353CC}">
              <c16:uniqueId val="{0000001A-75E9-4195-917A-5CA7A2A4818D}"/>
            </c:ext>
          </c:extLst>
        </c:ser>
        <c:ser>
          <c:idx val="21"/>
          <c:order val="21"/>
          <c:tx>
            <c:strRef>
              <c:f>Riskanalys!$B$30</c:f>
              <c:strCache>
                <c:ptCount val="1"/>
                <c:pt idx="0">
                  <c:v>R22</c:v>
                </c:pt>
              </c:strCache>
            </c:strRef>
          </c:tx>
          <c:spPr>
            <a:ln>
              <a:solidFill>
                <a:sysClr val="windowText" lastClr="000000"/>
              </a:solidFill>
            </a:ln>
          </c:spPr>
          <c:marker>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Riskanalys!$O$30</c:f>
              <c:numCache>
                <c:formatCode>0.0</c:formatCode>
                <c:ptCount val="1"/>
                <c:pt idx="0">
                  <c:v>-0.39710910601976446</c:v>
                </c:pt>
              </c:numCache>
            </c:numRef>
          </c:xVal>
          <c:yVal>
            <c:numRef>
              <c:f>Riskanalys!$J$30</c:f>
              <c:numCache>
                <c:formatCode>0.0</c:formatCode>
                <c:ptCount val="1"/>
                <c:pt idx="0">
                  <c:v>-0.53339892489106489</c:v>
                </c:pt>
              </c:numCache>
            </c:numRef>
          </c:yVal>
          <c:smooth val="0"/>
          <c:extLst>
            <c:ext xmlns:c16="http://schemas.microsoft.com/office/drawing/2014/chart" uri="{C3380CC4-5D6E-409C-BE32-E72D297353CC}">
              <c16:uniqueId val="{0000001B-75E9-4195-917A-5CA7A2A4818D}"/>
            </c:ext>
          </c:extLst>
        </c:ser>
        <c:ser>
          <c:idx val="22"/>
          <c:order val="22"/>
          <c:tx>
            <c:strRef>
              <c:f>Riskanalys!$B$31</c:f>
              <c:strCache>
                <c:ptCount val="1"/>
                <c:pt idx="0">
                  <c:v>R23</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Riskanalys!$O$31</c:f>
              <c:numCache>
                <c:formatCode>0.0</c:formatCode>
                <c:ptCount val="1"/>
                <c:pt idx="0">
                  <c:v>-0.38784307730853118</c:v>
                </c:pt>
              </c:numCache>
            </c:numRef>
          </c:xVal>
          <c:yVal>
            <c:numRef>
              <c:f>Riskanalys!$J$31</c:f>
              <c:numCache>
                <c:formatCode>0.0</c:formatCode>
                <c:ptCount val="1"/>
                <c:pt idx="0">
                  <c:v>-0.51540985696538733</c:v>
                </c:pt>
              </c:numCache>
            </c:numRef>
          </c:yVal>
          <c:smooth val="0"/>
          <c:extLst>
            <c:ext xmlns:c16="http://schemas.microsoft.com/office/drawing/2014/chart" uri="{C3380CC4-5D6E-409C-BE32-E72D297353CC}">
              <c16:uniqueId val="{0000001C-75E9-4195-917A-5CA7A2A4818D}"/>
            </c:ext>
          </c:extLst>
        </c:ser>
        <c:ser>
          <c:idx val="23"/>
          <c:order val="23"/>
          <c:tx>
            <c:strRef>
              <c:f>Riskanalys!$B$32</c:f>
              <c:strCache>
                <c:ptCount val="1"/>
                <c:pt idx="0">
                  <c:v>R24</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Riskanalys!$O$32</c:f>
              <c:numCache>
                <c:formatCode>0.0</c:formatCode>
                <c:ptCount val="1"/>
                <c:pt idx="0">
                  <c:v>-0.72318221487233147</c:v>
                </c:pt>
              </c:numCache>
            </c:numRef>
          </c:xVal>
          <c:yVal>
            <c:numRef>
              <c:f>Riskanalys!$J$32</c:f>
              <c:numCache>
                <c:formatCode>0.0</c:formatCode>
                <c:ptCount val="1"/>
                <c:pt idx="0">
                  <c:v>-0.23482091843991115</c:v>
                </c:pt>
              </c:numCache>
            </c:numRef>
          </c:yVal>
          <c:smooth val="0"/>
          <c:extLst>
            <c:ext xmlns:c16="http://schemas.microsoft.com/office/drawing/2014/chart" uri="{C3380CC4-5D6E-409C-BE32-E72D297353CC}">
              <c16:uniqueId val="{0000001D-75E9-4195-917A-5CA7A2A4818D}"/>
            </c:ext>
          </c:extLst>
        </c:ser>
        <c:ser>
          <c:idx val="24"/>
          <c:order val="24"/>
          <c:tx>
            <c:strRef>
              <c:f>Riskanalys!$B$33</c:f>
              <c:strCache>
                <c:ptCount val="1"/>
                <c:pt idx="0">
                  <c:v>R25</c:v>
                </c:pt>
              </c:strCache>
            </c:strRef>
          </c:tx>
          <c:spPr>
            <a:ln>
              <a:solidFill>
                <a:sysClr val="windowText" lastClr="000000"/>
              </a:solidFill>
            </a:ln>
          </c:spPr>
          <c:marker>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Riskanalys!$O$33</c:f>
              <c:numCache>
                <c:formatCode>0.0</c:formatCode>
                <c:ptCount val="1"/>
                <c:pt idx="0">
                  <c:v>-0.22434938227384982</c:v>
                </c:pt>
              </c:numCache>
            </c:numRef>
          </c:xVal>
          <c:yVal>
            <c:numRef>
              <c:f>Riskanalys!$J$33</c:f>
              <c:numCache>
                <c:formatCode>0.0</c:formatCode>
                <c:ptCount val="1"/>
                <c:pt idx="0">
                  <c:v>-0.12767642511960542</c:v>
                </c:pt>
              </c:numCache>
            </c:numRef>
          </c:yVal>
          <c:smooth val="0"/>
          <c:extLst>
            <c:ext xmlns:c16="http://schemas.microsoft.com/office/drawing/2014/chart" uri="{C3380CC4-5D6E-409C-BE32-E72D297353CC}">
              <c16:uniqueId val="{0000001E-75E9-4195-917A-5CA7A2A4818D}"/>
            </c:ext>
          </c:extLst>
        </c:ser>
        <c:ser>
          <c:idx val="25"/>
          <c:order val="25"/>
          <c:tx>
            <c:strRef>
              <c:f>Riskanalys!$B$34</c:f>
              <c:strCache>
                <c:ptCount val="1"/>
                <c:pt idx="0">
                  <c:v>R26</c:v>
                </c:pt>
              </c:strCache>
            </c:strRef>
          </c:tx>
          <c:spPr>
            <a:ln>
              <a:solidFill>
                <a:sysClr val="windowText" lastClr="000000"/>
              </a:solidFill>
            </a:ln>
          </c:spPr>
          <c:marker>
            <c:symbol val="star"/>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Riskanalys!$O$34</c:f>
              <c:numCache>
                <c:formatCode>0.0</c:formatCode>
                <c:ptCount val="1"/>
                <c:pt idx="0">
                  <c:v>-0.37315460132605371</c:v>
                </c:pt>
              </c:numCache>
            </c:numRef>
          </c:xVal>
          <c:yVal>
            <c:numRef>
              <c:f>Riskanalys!$J$34</c:f>
              <c:numCache>
                <c:formatCode>0.0</c:formatCode>
                <c:ptCount val="1"/>
                <c:pt idx="0">
                  <c:v>-0.8931668803743269</c:v>
                </c:pt>
              </c:numCache>
            </c:numRef>
          </c:yVal>
          <c:smooth val="0"/>
          <c:extLst>
            <c:ext xmlns:c16="http://schemas.microsoft.com/office/drawing/2014/chart" uri="{C3380CC4-5D6E-409C-BE32-E72D297353CC}">
              <c16:uniqueId val="{0000001F-75E9-4195-917A-5CA7A2A4818D}"/>
            </c:ext>
          </c:extLst>
        </c:ser>
        <c:ser>
          <c:idx val="26"/>
          <c:order val="26"/>
          <c:tx>
            <c:strRef>
              <c:f>Riskanalys!$B$35</c:f>
              <c:strCache>
                <c:ptCount val="1"/>
                <c:pt idx="0">
                  <c:v>R27</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Riskanalys!$O$35</c:f>
              <c:numCache>
                <c:formatCode>0.0</c:formatCode>
                <c:ptCount val="1"/>
                <c:pt idx="0">
                  <c:v>-0.81563723500960927</c:v>
                </c:pt>
              </c:numCache>
            </c:numRef>
          </c:xVal>
          <c:yVal>
            <c:numRef>
              <c:f>Riskanalys!$J$35</c:f>
              <c:numCache>
                <c:formatCode>0.0</c:formatCode>
                <c:ptCount val="1"/>
                <c:pt idx="0">
                  <c:v>-0.15794019801136161</c:v>
                </c:pt>
              </c:numCache>
            </c:numRef>
          </c:yVal>
          <c:smooth val="0"/>
          <c:extLst>
            <c:ext xmlns:c16="http://schemas.microsoft.com/office/drawing/2014/chart" uri="{C3380CC4-5D6E-409C-BE32-E72D297353CC}">
              <c16:uniqueId val="{00000020-75E9-4195-917A-5CA7A2A4818D}"/>
            </c:ext>
          </c:extLst>
        </c:ser>
        <c:ser>
          <c:idx val="27"/>
          <c:order val="27"/>
          <c:tx>
            <c:strRef>
              <c:f>Riskanalys!$B$36</c:f>
              <c:strCache>
                <c:ptCount val="1"/>
                <c:pt idx="0">
                  <c:v>R28</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Riskanalys!$O$36</c:f>
              <c:numCache>
                <c:formatCode>0.0</c:formatCode>
                <c:ptCount val="1"/>
                <c:pt idx="0">
                  <c:v>-0.56860822530085153</c:v>
                </c:pt>
              </c:numCache>
            </c:numRef>
          </c:xVal>
          <c:yVal>
            <c:numRef>
              <c:f>Riskanalys!$J$36</c:f>
              <c:numCache>
                <c:formatCode>0.0</c:formatCode>
                <c:ptCount val="1"/>
                <c:pt idx="0">
                  <c:v>-0.53426552471460431</c:v>
                </c:pt>
              </c:numCache>
            </c:numRef>
          </c:yVal>
          <c:smooth val="0"/>
          <c:extLst>
            <c:ext xmlns:c16="http://schemas.microsoft.com/office/drawing/2014/chart" uri="{C3380CC4-5D6E-409C-BE32-E72D297353CC}">
              <c16:uniqueId val="{00000021-75E9-4195-917A-5CA7A2A4818D}"/>
            </c:ext>
          </c:extLst>
        </c:ser>
        <c:ser>
          <c:idx val="28"/>
          <c:order val="28"/>
          <c:tx>
            <c:strRef>
              <c:f>Riskanalys!$B$37</c:f>
              <c:strCache>
                <c:ptCount val="1"/>
                <c:pt idx="0">
                  <c:v>R29</c:v>
                </c:pt>
              </c:strCache>
            </c:strRef>
          </c:tx>
          <c:spPr>
            <a:ln>
              <a:solidFill>
                <a:sysClr val="windowText" lastClr="000000"/>
              </a:solidFill>
            </a:ln>
          </c:spPr>
          <c:marker>
            <c:symbol val="x"/>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Riskanalys!$O$37</c:f>
              <c:numCache>
                <c:formatCode>0.0</c:formatCode>
                <c:ptCount val="1"/>
                <c:pt idx="0">
                  <c:v>-0.27755061018381777</c:v>
                </c:pt>
              </c:numCache>
            </c:numRef>
          </c:xVal>
          <c:yVal>
            <c:numRef>
              <c:f>Riskanalys!$J$37</c:f>
              <c:numCache>
                <c:formatCode>0.0</c:formatCode>
                <c:ptCount val="1"/>
                <c:pt idx="0">
                  <c:v>-0.19698444066089549</c:v>
                </c:pt>
              </c:numCache>
            </c:numRef>
          </c:yVal>
          <c:smooth val="0"/>
          <c:extLst>
            <c:ext xmlns:c16="http://schemas.microsoft.com/office/drawing/2014/chart" uri="{C3380CC4-5D6E-409C-BE32-E72D297353CC}">
              <c16:uniqueId val="{00000022-75E9-4195-917A-5CA7A2A4818D}"/>
            </c:ext>
          </c:extLst>
        </c:ser>
        <c:ser>
          <c:idx val="29"/>
          <c:order val="29"/>
          <c:tx>
            <c:strRef>
              <c:f>Riskanalys!$B$38</c:f>
              <c:strCache>
                <c:ptCount val="1"/>
                <c:pt idx="0">
                  <c:v>R30</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Riskanalys!$O$38</c:f>
              <c:numCache>
                <c:formatCode>0.0</c:formatCode>
                <c:ptCount val="1"/>
                <c:pt idx="0">
                  <c:v>-0.51996564513189014</c:v>
                </c:pt>
              </c:numCache>
            </c:numRef>
          </c:xVal>
          <c:yVal>
            <c:numRef>
              <c:f>Riskanalys!$J$38</c:f>
              <c:numCache>
                <c:formatCode>0.0</c:formatCode>
                <c:ptCount val="1"/>
                <c:pt idx="0">
                  <c:v>-0.14608506914882613</c:v>
                </c:pt>
              </c:numCache>
            </c:numRef>
          </c:yVal>
          <c:smooth val="0"/>
          <c:extLst>
            <c:ext xmlns:c16="http://schemas.microsoft.com/office/drawing/2014/chart" uri="{C3380CC4-5D6E-409C-BE32-E72D297353CC}">
              <c16:uniqueId val="{00000023-75E9-4195-917A-5CA7A2A4818D}"/>
            </c:ext>
          </c:extLst>
        </c:ser>
        <c:ser>
          <c:idx val="30"/>
          <c:order val="30"/>
          <c:tx>
            <c:strRef>
              <c:f>Riskanalys!$B$39</c:f>
              <c:strCache>
                <c:ptCount val="1"/>
                <c:pt idx="0">
                  <c:v>R31</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Riskanalys!$O$39</c:f>
              <c:numCache>
                <c:formatCode>0.0</c:formatCode>
                <c:ptCount val="1"/>
                <c:pt idx="0">
                  <c:v>-0.18057085847793242</c:v>
                </c:pt>
              </c:numCache>
            </c:numRef>
          </c:xVal>
          <c:yVal>
            <c:numRef>
              <c:f>Riskanalys!$J$39</c:f>
              <c:numCache>
                <c:formatCode>0.0</c:formatCode>
                <c:ptCount val="1"/>
                <c:pt idx="0">
                  <c:v>-0.25520702184761046</c:v>
                </c:pt>
              </c:numCache>
            </c:numRef>
          </c:yVal>
          <c:smooth val="0"/>
          <c:extLst>
            <c:ext xmlns:c16="http://schemas.microsoft.com/office/drawing/2014/chart" uri="{C3380CC4-5D6E-409C-BE32-E72D297353CC}">
              <c16:uniqueId val="{00000024-75E9-4195-917A-5CA7A2A4818D}"/>
            </c:ext>
          </c:extLst>
        </c:ser>
        <c:ser>
          <c:idx val="31"/>
          <c:order val="31"/>
          <c:tx>
            <c:strRef>
              <c:f>Riskanalys!$B$40</c:f>
              <c:strCache>
                <c:ptCount val="1"/>
                <c:pt idx="0">
                  <c:v>R32</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Riskanalys!$O$40</c:f>
              <c:numCache>
                <c:formatCode>0.0</c:formatCode>
                <c:ptCount val="1"/>
                <c:pt idx="0">
                  <c:v>-0.3766786259353363</c:v>
                </c:pt>
              </c:numCache>
            </c:numRef>
          </c:xVal>
          <c:yVal>
            <c:numRef>
              <c:f>Riskanalys!$J$40</c:f>
              <c:numCache>
                <c:formatCode>0.0</c:formatCode>
                <c:ptCount val="1"/>
                <c:pt idx="0">
                  <c:v>-0.48230725772796423</c:v>
                </c:pt>
              </c:numCache>
            </c:numRef>
          </c:yVal>
          <c:smooth val="0"/>
          <c:extLst>
            <c:ext xmlns:c16="http://schemas.microsoft.com/office/drawing/2014/chart" uri="{C3380CC4-5D6E-409C-BE32-E72D297353CC}">
              <c16:uniqueId val="{00000025-75E9-4195-917A-5CA7A2A4818D}"/>
            </c:ext>
          </c:extLst>
        </c:ser>
        <c:ser>
          <c:idx val="32"/>
          <c:order val="32"/>
          <c:tx>
            <c:strRef>
              <c:f>Riskanalys!$B$41</c:f>
              <c:strCache>
                <c:ptCount val="1"/>
                <c:pt idx="0">
                  <c:v>R33</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Riskanalys!$O$41</c:f>
              <c:numCache>
                <c:formatCode>0.0</c:formatCode>
                <c:ptCount val="1"/>
                <c:pt idx="0">
                  <c:v>-0.27485566826458918</c:v>
                </c:pt>
              </c:numCache>
            </c:numRef>
          </c:xVal>
          <c:yVal>
            <c:numRef>
              <c:f>Riskanalys!$J$41</c:f>
              <c:numCache>
                <c:formatCode>0.0</c:formatCode>
                <c:ptCount val="1"/>
                <c:pt idx="0">
                  <c:v>-0.63336409060597954</c:v>
                </c:pt>
              </c:numCache>
            </c:numRef>
          </c:yVal>
          <c:smooth val="0"/>
          <c:extLst>
            <c:ext xmlns:c16="http://schemas.microsoft.com/office/drawing/2014/chart" uri="{C3380CC4-5D6E-409C-BE32-E72D297353CC}">
              <c16:uniqueId val="{00000026-75E9-4195-917A-5CA7A2A4818D}"/>
            </c:ext>
          </c:extLst>
        </c:ser>
        <c:ser>
          <c:idx val="33"/>
          <c:order val="33"/>
          <c:tx>
            <c:strRef>
              <c:f>Riskanalys!$B$42</c:f>
              <c:strCache>
                <c:ptCount val="1"/>
                <c:pt idx="0">
                  <c:v>R34</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Riskanalys!$O$42</c:f>
              <c:numCache>
                <c:formatCode>0.0</c:formatCode>
                <c:ptCount val="1"/>
                <c:pt idx="0">
                  <c:v>-0.72848182162177921</c:v>
                </c:pt>
              </c:numCache>
            </c:numRef>
          </c:xVal>
          <c:yVal>
            <c:numRef>
              <c:f>Riskanalys!$J$42</c:f>
              <c:numCache>
                <c:formatCode>0.0</c:formatCode>
                <c:ptCount val="1"/>
                <c:pt idx="0">
                  <c:v>-0.22948733679833433</c:v>
                </c:pt>
              </c:numCache>
            </c:numRef>
          </c:yVal>
          <c:smooth val="0"/>
          <c:extLst>
            <c:ext xmlns:c16="http://schemas.microsoft.com/office/drawing/2014/chart" uri="{C3380CC4-5D6E-409C-BE32-E72D297353CC}">
              <c16:uniqueId val="{00000027-75E9-4195-917A-5CA7A2A4818D}"/>
            </c:ext>
          </c:extLst>
        </c:ser>
        <c:ser>
          <c:idx val="34"/>
          <c:order val="34"/>
          <c:tx>
            <c:strRef>
              <c:f>Riskanalys!$B$43</c:f>
              <c:strCache>
                <c:ptCount val="1"/>
                <c:pt idx="0">
                  <c:v>R35</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Riskanalys!$O$43</c:f>
              <c:numCache>
                <c:formatCode>0.0</c:formatCode>
                <c:ptCount val="1"/>
                <c:pt idx="0">
                  <c:v>-0.44532254190541948</c:v>
                </c:pt>
              </c:numCache>
            </c:numRef>
          </c:xVal>
          <c:yVal>
            <c:numRef>
              <c:f>Riskanalys!$J$43</c:f>
              <c:numCache>
                <c:formatCode>0.0</c:formatCode>
                <c:ptCount val="1"/>
                <c:pt idx="0">
                  <c:v>-0.71810841381085511</c:v>
                </c:pt>
              </c:numCache>
            </c:numRef>
          </c:yVal>
          <c:smooth val="0"/>
          <c:extLst>
            <c:ext xmlns:c16="http://schemas.microsoft.com/office/drawing/2014/chart" uri="{C3380CC4-5D6E-409C-BE32-E72D297353CC}">
              <c16:uniqueId val="{00000028-75E9-4195-917A-5CA7A2A4818D}"/>
            </c:ext>
          </c:extLst>
        </c:ser>
        <c:ser>
          <c:idx val="35"/>
          <c:order val="35"/>
          <c:tx>
            <c:strRef>
              <c:f>Riskanalys!$B$44</c:f>
              <c:strCache>
                <c:ptCount val="1"/>
                <c:pt idx="0">
                  <c:v>R36</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Riskanalys!$O$44</c:f>
              <c:numCache>
                <c:formatCode>0.0</c:formatCode>
                <c:ptCount val="1"/>
                <c:pt idx="0">
                  <c:v>-0.52878845925959816</c:v>
                </c:pt>
              </c:numCache>
            </c:numRef>
          </c:xVal>
          <c:yVal>
            <c:numRef>
              <c:f>Riskanalys!$J$44</c:f>
              <c:numCache>
                <c:formatCode>0.0</c:formatCode>
                <c:ptCount val="1"/>
                <c:pt idx="0">
                  <c:v>-0.52278889514283122</c:v>
                </c:pt>
              </c:numCache>
            </c:numRef>
          </c:yVal>
          <c:smooth val="0"/>
          <c:extLst>
            <c:ext xmlns:c16="http://schemas.microsoft.com/office/drawing/2014/chart" uri="{C3380CC4-5D6E-409C-BE32-E72D297353CC}">
              <c16:uniqueId val="{00000029-75E9-4195-917A-5CA7A2A4818D}"/>
            </c:ext>
          </c:extLst>
        </c:ser>
        <c:ser>
          <c:idx val="36"/>
          <c:order val="36"/>
          <c:tx>
            <c:strRef>
              <c:f>Riskanalys!$B$45</c:f>
              <c:strCache>
                <c:ptCount val="1"/>
                <c:pt idx="0">
                  <c:v>R37</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Riskanalys!$O$45</c:f>
              <c:numCache>
                <c:formatCode>0.0</c:formatCode>
                <c:ptCount val="1"/>
                <c:pt idx="0">
                  <c:v>-0.62243512376994059</c:v>
                </c:pt>
              </c:numCache>
            </c:numRef>
          </c:xVal>
          <c:yVal>
            <c:numRef>
              <c:f>Riskanalys!$J$45</c:f>
              <c:numCache>
                <c:formatCode>0.0</c:formatCode>
                <c:ptCount val="1"/>
                <c:pt idx="0">
                  <c:v>-0.54064024020888912</c:v>
                </c:pt>
              </c:numCache>
            </c:numRef>
          </c:yVal>
          <c:smooth val="0"/>
          <c:extLst>
            <c:ext xmlns:c16="http://schemas.microsoft.com/office/drawing/2014/chart" uri="{C3380CC4-5D6E-409C-BE32-E72D297353CC}">
              <c16:uniqueId val="{0000002A-75E9-4195-917A-5CA7A2A4818D}"/>
            </c:ext>
          </c:extLst>
        </c:ser>
        <c:ser>
          <c:idx val="37"/>
          <c:order val="37"/>
          <c:tx>
            <c:strRef>
              <c:f>Riskanalys!$B$46</c:f>
              <c:strCache>
                <c:ptCount val="1"/>
                <c:pt idx="0">
                  <c:v>R38</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Riskanalys!$O$46</c:f>
              <c:numCache>
                <c:formatCode>0.0</c:formatCode>
                <c:ptCount val="1"/>
                <c:pt idx="0">
                  <c:v>-0.66798253374214689</c:v>
                </c:pt>
              </c:numCache>
            </c:numRef>
          </c:xVal>
          <c:yVal>
            <c:numRef>
              <c:f>Riskanalys!$J$46</c:f>
              <c:numCache>
                <c:formatCode>0.0</c:formatCode>
                <c:ptCount val="1"/>
                <c:pt idx="0">
                  <c:v>-0.66716261799215437</c:v>
                </c:pt>
              </c:numCache>
            </c:numRef>
          </c:yVal>
          <c:smooth val="0"/>
          <c:extLst>
            <c:ext xmlns:c16="http://schemas.microsoft.com/office/drawing/2014/chart" uri="{C3380CC4-5D6E-409C-BE32-E72D297353CC}">
              <c16:uniqueId val="{0000002B-75E9-4195-917A-5CA7A2A4818D}"/>
            </c:ext>
          </c:extLst>
        </c:ser>
        <c:ser>
          <c:idx val="38"/>
          <c:order val="38"/>
          <c:tx>
            <c:strRef>
              <c:f>Riskanalys!$B$47</c:f>
              <c:strCache>
                <c:ptCount val="1"/>
                <c:pt idx="0">
                  <c:v>R39</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Riskanalys!$O$47</c:f>
              <c:numCache>
                <c:formatCode>0.0</c:formatCode>
                <c:ptCount val="1"/>
                <c:pt idx="0">
                  <c:v>-0.42489714625559455</c:v>
                </c:pt>
              </c:numCache>
            </c:numRef>
          </c:xVal>
          <c:yVal>
            <c:numRef>
              <c:f>Riskanalys!$J$47</c:f>
              <c:numCache>
                <c:formatCode>0.0</c:formatCode>
                <c:ptCount val="1"/>
                <c:pt idx="0">
                  <c:v>-0.72455269678800027</c:v>
                </c:pt>
              </c:numCache>
            </c:numRef>
          </c:yVal>
          <c:smooth val="0"/>
          <c:extLst>
            <c:ext xmlns:c16="http://schemas.microsoft.com/office/drawing/2014/chart" uri="{C3380CC4-5D6E-409C-BE32-E72D297353CC}">
              <c16:uniqueId val="{0000002C-75E9-4195-917A-5CA7A2A4818D}"/>
            </c:ext>
          </c:extLst>
        </c:ser>
        <c:ser>
          <c:idx val="39"/>
          <c:order val="39"/>
          <c:tx>
            <c:strRef>
              <c:f>Riskanalys!$B$48</c:f>
              <c:strCache>
                <c:ptCount val="1"/>
                <c:pt idx="0">
                  <c:v>R40</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Riskanalys!$O$48</c:f>
              <c:numCache>
                <c:formatCode>0.0</c:formatCode>
                <c:ptCount val="1"/>
                <c:pt idx="0">
                  <c:v>-0.39677545684834814</c:v>
                </c:pt>
              </c:numCache>
            </c:numRef>
          </c:xVal>
          <c:yVal>
            <c:numRef>
              <c:f>Riskanalys!$J$48</c:f>
              <c:numCache>
                <c:formatCode>0.0</c:formatCode>
                <c:ptCount val="1"/>
                <c:pt idx="0">
                  <c:v>-0.73914129370128079</c:v>
                </c:pt>
              </c:numCache>
            </c:numRef>
          </c:yVal>
          <c:smooth val="0"/>
          <c:extLst>
            <c:ext xmlns:c16="http://schemas.microsoft.com/office/drawing/2014/chart" uri="{C3380CC4-5D6E-409C-BE32-E72D297353CC}">
              <c16:uniqueId val="{0000002D-75E9-4195-917A-5CA7A2A4818D}"/>
            </c:ext>
          </c:extLst>
        </c:ser>
        <c:dLbls>
          <c:showLegendKey val="0"/>
          <c:showVal val="0"/>
          <c:showCatName val="0"/>
          <c:showSerName val="0"/>
          <c:showPercent val="0"/>
          <c:showBubbleSize val="0"/>
        </c:dLbls>
        <c:axId val="222669240"/>
        <c:axId val="222669632"/>
      </c:scatterChart>
      <c:valAx>
        <c:axId val="222669240"/>
        <c:scaling>
          <c:orientation val="minMax"/>
          <c:max val="4"/>
          <c:min val="0"/>
        </c:scaling>
        <c:delete val="1"/>
        <c:axPos val="b"/>
        <c:majorGridlines>
          <c:spPr>
            <a:ln w="25400">
              <a:solidFill>
                <a:srgbClr val="000000"/>
              </a:solidFill>
              <a:prstDash val="solid"/>
            </a:ln>
          </c:spPr>
        </c:majorGridlines>
        <c:numFmt formatCode="0.0" sourceLinked="1"/>
        <c:majorTickMark val="out"/>
        <c:minorTickMark val="none"/>
        <c:tickLblPos val="nextTo"/>
        <c:crossAx val="222669632"/>
        <c:crosses val="autoZero"/>
        <c:crossBetween val="midCat"/>
        <c:majorUnit val="1"/>
        <c:minorUnit val="0.5"/>
      </c:valAx>
      <c:valAx>
        <c:axId val="222669632"/>
        <c:scaling>
          <c:orientation val="minMax"/>
          <c:max val="4"/>
          <c:min val="0"/>
        </c:scaling>
        <c:delete val="1"/>
        <c:axPos val="l"/>
        <c:majorGridlines>
          <c:spPr>
            <a:ln w="25400">
              <a:solidFill>
                <a:srgbClr val="000000"/>
              </a:solidFill>
              <a:prstDash val="solid"/>
            </a:ln>
          </c:spPr>
        </c:majorGridlines>
        <c:title>
          <c:tx>
            <c:rich>
              <a:bodyPr/>
              <a:lstStyle/>
              <a:p>
                <a:pPr>
                  <a:defRPr sz="1100" b="1" i="0" u="none" strike="noStrike" baseline="0">
                    <a:solidFill>
                      <a:srgbClr val="FFFFFF"/>
                    </a:solidFill>
                    <a:latin typeface="Arial"/>
                    <a:ea typeface="Arial"/>
                    <a:cs typeface="Arial"/>
                  </a:defRPr>
                </a:pPr>
                <a:r>
                  <a:rPr lang="sv-SE"/>
                  <a:t>Konsekvens</a:t>
                </a:r>
              </a:p>
            </c:rich>
          </c:tx>
          <c:layout>
            <c:manualLayout>
              <c:xMode val="edge"/>
              <c:yMode val="edge"/>
              <c:x val="6.504082111687258E-2"/>
              <c:y val="0.51965888284582984"/>
            </c:manualLayout>
          </c:layout>
          <c:overlay val="0"/>
          <c:spPr>
            <a:noFill/>
            <a:ln w="25400">
              <a:noFill/>
            </a:ln>
          </c:spPr>
        </c:title>
        <c:numFmt formatCode="0.0" sourceLinked="1"/>
        <c:majorTickMark val="out"/>
        <c:minorTickMark val="none"/>
        <c:tickLblPos val="nextTo"/>
        <c:crossAx val="222669240"/>
        <c:crossesAt val="0"/>
        <c:crossBetween val="midCat"/>
        <c:majorUnit val="1"/>
        <c:minorUnit val="0.5"/>
      </c:valAx>
      <c:spPr>
        <a:noFill/>
        <a:ln w="25400">
          <a:solidFill>
            <a:sysClr val="windowText" lastClr="000000"/>
          </a:solidFill>
          <a:prstDash val="solid"/>
        </a:ln>
      </c:spPr>
    </c:plotArea>
    <c:plotVisOnly val="1"/>
    <c:dispBlanksAs val="gap"/>
    <c:showDLblsOverMax val="0"/>
  </c:chart>
  <c:spPr>
    <a:noFill/>
    <a:ln w="6350">
      <a:noFill/>
    </a:ln>
  </c:spPr>
  <c:txPr>
    <a:bodyPr/>
    <a:lstStyle/>
    <a:p>
      <a:pPr>
        <a:defRPr sz="1000" b="0" i="0" u="none" strike="noStrike" baseline="0">
          <a:solidFill>
            <a:srgbClr val="000000"/>
          </a:solidFill>
          <a:latin typeface="Arial"/>
          <a:ea typeface="Arial"/>
          <a:cs typeface="Arial"/>
        </a:defRPr>
      </a:pPr>
      <a:endParaRPr lang="sv-SE"/>
    </a:p>
  </c:txPr>
  <c:printSettings>
    <c:headerFooter alignWithMargins="0"/>
    <c:pageMargins b="1" l="0.75" r="0.75" t="1" header="0.5" footer="0.5"/>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82131894899478"/>
          <c:y val="8.7179632711726615E-2"/>
          <c:w val="0.85365989211746085"/>
          <c:h val="0.78461669440553949"/>
        </c:manualLayout>
      </c:layout>
      <c:scatterChart>
        <c:scatterStyle val="lineMarker"/>
        <c:varyColors val="0"/>
        <c:ser>
          <c:idx val="0"/>
          <c:order val="0"/>
          <c:tx>
            <c:strRef>
              <c:f>Riskanalys!$B$9</c:f>
              <c:strCache>
                <c:ptCount val="1"/>
                <c:pt idx="0">
                  <c:v>R01</c:v>
                </c:pt>
              </c:strCache>
            </c:strRef>
          </c:tx>
          <c:spPr>
            <a:ln>
              <a:solidFill>
                <a:sysClr val="windowText" lastClr="000000"/>
              </a:solidFill>
            </a:ln>
          </c:spPr>
          <c:marker>
            <c:symbol val="square"/>
            <c:size val="5"/>
            <c:spPr>
              <a:solidFill>
                <a:schemeClr val="tx1"/>
              </a:solidFill>
              <a:ln>
                <a:solidFill>
                  <a:sysClr val="windowText" lastClr="000000"/>
                </a:solidFill>
              </a:ln>
            </c:spPr>
          </c:marker>
          <c:dLbls>
            <c:dLbl>
              <c:idx val="50"/>
              <c:spPr>
                <a:noFill/>
                <a:ln w="25400">
                  <a:noFill/>
                </a:ln>
              </c:spPr>
              <c:txPr>
                <a:bodyPr/>
                <a:lstStyle/>
                <a:p>
                  <a:pPr>
                    <a:defRPr sz="1000" b="0"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extLst>
                <c:ext xmlns:c16="http://schemas.microsoft.com/office/drawing/2014/chart" uri="{C3380CC4-5D6E-409C-BE32-E72D297353CC}">
                  <c16:uniqueId val="{00000000-C82A-45D5-A153-EC1082E9F25E}"/>
                </c:ext>
              </c:extLst>
            </c:dLbl>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Riskanalys!$AE$9</c:f>
              <c:numCache>
                <c:formatCode>0.0</c:formatCode>
                <c:ptCount val="1"/>
                <c:pt idx="0">
                  <c:v>-0.55470595962442659</c:v>
                </c:pt>
              </c:numCache>
            </c:numRef>
          </c:xVal>
          <c:yVal>
            <c:numRef>
              <c:f>Riskanalys!$Z$9</c:f>
              <c:numCache>
                <c:formatCode>0.0</c:formatCode>
                <c:ptCount val="1"/>
                <c:pt idx="0">
                  <c:v>-0.7929330881937583</c:v>
                </c:pt>
              </c:numCache>
            </c:numRef>
          </c:yVal>
          <c:smooth val="0"/>
          <c:extLst>
            <c:ext xmlns:c16="http://schemas.microsoft.com/office/drawing/2014/chart" uri="{C3380CC4-5D6E-409C-BE32-E72D297353CC}">
              <c16:uniqueId val="{00000001-C82A-45D5-A153-EC1082E9F25E}"/>
            </c:ext>
          </c:extLst>
        </c:ser>
        <c:ser>
          <c:idx val="1"/>
          <c:order val="1"/>
          <c:tx>
            <c:strRef>
              <c:f>Riskanalys!$B$10</c:f>
              <c:strCache>
                <c:ptCount val="1"/>
                <c:pt idx="0">
                  <c:v>R02</c:v>
                </c:pt>
              </c:strCache>
            </c:strRef>
          </c:tx>
          <c:spPr>
            <a:ln>
              <a:solidFill>
                <a:sysClr val="windowText" lastClr="000000"/>
              </a:solidFill>
            </a:ln>
          </c:spPr>
          <c:marker>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Riskanalys!$AE$10</c:f>
              <c:numCache>
                <c:formatCode>0.0</c:formatCode>
                <c:ptCount val="1"/>
                <c:pt idx="0">
                  <c:v>-0.77313614147490994</c:v>
                </c:pt>
              </c:numCache>
            </c:numRef>
          </c:xVal>
          <c:yVal>
            <c:numRef>
              <c:f>Riskanalys!$Z$10</c:f>
              <c:numCache>
                <c:formatCode>0.0</c:formatCode>
                <c:ptCount val="1"/>
                <c:pt idx="0">
                  <c:v>-0.84356371053485235</c:v>
                </c:pt>
              </c:numCache>
            </c:numRef>
          </c:yVal>
          <c:smooth val="0"/>
          <c:extLst>
            <c:ext xmlns:c16="http://schemas.microsoft.com/office/drawing/2014/chart" uri="{C3380CC4-5D6E-409C-BE32-E72D297353CC}">
              <c16:uniqueId val="{00000002-C82A-45D5-A153-EC1082E9F25E}"/>
            </c:ext>
          </c:extLst>
        </c:ser>
        <c:ser>
          <c:idx val="2"/>
          <c:order val="2"/>
          <c:tx>
            <c:strRef>
              <c:f>Riskanalys!$B$11</c:f>
              <c:strCache>
                <c:ptCount val="1"/>
                <c:pt idx="0">
                  <c:v>R03</c:v>
                </c:pt>
              </c:strCache>
            </c:strRef>
          </c:tx>
          <c:spPr>
            <a:ln>
              <a:solidFill>
                <a:schemeClr val="tx1"/>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Riskanalys!$AE$11</c:f>
              <c:numCache>
                <c:formatCode>0.0</c:formatCode>
                <c:ptCount val="1"/>
                <c:pt idx="0">
                  <c:v>-0.48305067161528664</c:v>
                </c:pt>
              </c:numCache>
            </c:numRef>
          </c:xVal>
          <c:yVal>
            <c:numRef>
              <c:f>Riskanalys!$Z$11</c:f>
              <c:numCache>
                <c:formatCode>0.0</c:formatCode>
                <c:ptCount val="1"/>
                <c:pt idx="0">
                  <c:v>-0.75460703856161715</c:v>
                </c:pt>
              </c:numCache>
            </c:numRef>
          </c:yVal>
          <c:smooth val="0"/>
          <c:extLst>
            <c:ext xmlns:c16="http://schemas.microsoft.com/office/drawing/2014/chart" uri="{C3380CC4-5D6E-409C-BE32-E72D297353CC}">
              <c16:uniqueId val="{00000003-C82A-45D5-A153-EC1082E9F25E}"/>
            </c:ext>
          </c:extLst>
        </c:ser>
        <c:ser>
          <c:idx val="3"/>
          <c:order val="3"/>
          <c:tx>
            <c:strRef>
              <c:f>Riskanalys!$B$12</c:f>
              <c:strCache>
                <c:ptCount val="1"/>
                <c:pt idx="0">
                  <c:v>R04</c:v>
                </c:pt>
              </c:strCache>
            </c:strRef>
          </c:tx>
          <c:marker>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Riskanalys!$AE$12</c:f>
              <c:numCache>
                <c:formatCode>0.0</c:formatCode>
                <c:ptCount val="1"/>
                <c:pt idx="0">
                  <c:v>-0.21947899334090126</c:v>
                </c:pt>
              </c:numCache>
            </c:numRef>
          </c:xVal>
          <c:yVal>
            <c:numRef>
              <c:f>Riskanalys!$Z$12</c:f>
              <c:numCache>
                <c:formatCode>0.0</c:formatCode>
                <c:ptCount val="1"/>
                <c:pt idx="0">
                  <c:v>-0.15250560040117367</c:v>
                </c:pt>
              </c:numCache>
            </c:numRef>
          </c:yVal>
          <c:smooth val="0"/>
          <c:extLst>
            <c:ext xmlns:c16="http://schemas.microsoft.com/office/drawing/2014/chart" uri="{C3380CC4-5D6E-409C-BE32-E72D297353CC}">
              <c16:uniqueId val="{00000004-C82A-45D5-A153-EC1082E9F25E}"/>
            </c:ext>
          </c:extLst>
        </c:ser>
        <c:ser>
          <c:idx val="4"/>
          <c:order val="4"/>
          <c:tx>
            <c:strRef>
              <c:f>Riskanalys!$B$13</c:f>
              <c:strCache>
                <c:ptCount val="1"/>
                <c:pt idx="0">
                  <c:v>R05</c:v>
                </c:pt>
              </c:strCache>
            </c:strRef>
          </c:tx>
          <c:spPr>
            <a:ln>
              <a:noFill/>
            </a:ln>
          </c:spPr>
          <c:marker>
            <c:spPr>
              <a:solidFill>
                <a:schemeClr val="tx1"/>
              </a:solidFill>
              <a:ln cap="sq">
                <a:noFill/>
              </a:ln>
            </c:spPr>
          </c:marker>
          <c:dLbls>
            <c:dLbl>
              <c:idx val="0"/>
              <c:spPr>
                <a:noFill/>
                <a:ln w="25400">
                  <a:noFill/>
                </a:ln>
              </c:spPr>
              <c:txPr>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extLst>
                <c:ext xmlns:c16="http://schemas.microsoft.com/office/drawing/2014/chart" uri="{C3380CC4-5D6E-409C-BE32-E72D297353CC}">
                  <c16:uniqueId val="{00000005-C82A-45D5-A153-EC1082E9F25E}"/>
                </c:ext>
              </c:extLst>
            </c:dLbl>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Riskanalys!$AE$13</c:f>
              <c:numCache>
                <c:formatCode>0.0</c:formatCode>
                <c:ptCount val="1"/>
                <c:pt idx="0">
                  <c:v>-0.36150510654640244</c:v>
                </c:pt>
              </c:numCache>
            </c:numRef>
          </c:xVal>
          <c:yVal>
            <c:numRef>
              <c:f>Riskanalys!$Z$13</c:f>
              <c:numCache>
                <c:formatCode>0.0</c:formatCode>
                <c:ptCount val="1"/>
                <c:pt idx="0">
                  <c:v>-0.16094419250662495</c:v>
                </c:pt>
              </c:numCache>
            </c:numRef>
          </c:yVal>
          <c:smooth val="0"/>
          <c:extLst>
            <c:ext xmlns:c16="http://schemas.microsoft.com/office/drawing/2014/chart" uri="{C3380CC4-5D6E-409C-BE32-E72D297353CC}">
              <c16:uniqueId val="{00000006-C82A-45D5-A153-EC1082E9F25E}"/>
            </c:ext>
          </c:extLst>
        </c:ser>
        <c:ser>
          <c:idx val="5"/>
          <c:order val="5"/>
          <c:tx>
            <c:strRef>
              <c:f>Riskanalys!$B$14</c:f>
              <c:strCache>
                <c:ptCount val="1"/>
                <c:pt idx="0">
                  <c:v>R06</c:v>
                </c:pt>
              </c:strCache>
            </c:strRef>
          </c:tx>
          <c:marker>
            <c:symbol val="square"/>
            <c:size val="5"/>
            <c:spPr>
              <a:solidFill>
                <a:schemeClr val="tx1"/>
              </a:solidFill>
              <a:ln>
                <a:solidFill>
                  <a:schemeClr val="tx1"/>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Riskanalys!$AE$14</c:f>
              <c:numCache>
                <c:formatCode>0.0</c:formatCode>
                <c:ptCount val="1"/>
                <c:pt idx="0">
                  <c:v>-0.5615323063690224</c:v>
                </c:pt>
              </c:numCache>
            </c:numRef>
          </c:xVal>
          <c:yVal>
            <c:numRef>
              <c:f>Riskanalys!$Z$14</c:f>
              <c:numCache>
                <c:formatCode>0.0</c:formatCode>
                <c:ptCount val="1"/>
                <c:pt idx="0">
                  <c:v>-0.58847603319033781</c:v>
                </c:pt>
              </c:numCache>
            </c:numRef>
          </c:yVal>
          <c:smooth val="0"/>
          <c:extLst>
            <c:ext xmlns:c16="http://schemas.microsoft.com/office/drawing/2014/chart" uri="{C3380CC4-5D6E-409C-BE32-E72D297353CC}">
              <c16:uniqueId val="{00000007-C82A-45D5-A153-EC1082E9F25E}"/>
            </c:ext>
          </c:extLst>
        </c:ser>
        <c:ser>
          <c:idx val="6"/>
          <c:order val="6"/>
          <c:tx>
            <c:strRef>
              <c:f>Riskanalys!$B$15</c:f>
              <c:strCache>
                <c:ptCount val="1"/>
                <c:pt idx="0">
                  <c:v>R07</c:v>
                </c:pt>
              </c:strCache>
            </c:strRef>
          </c:tx>
          <c:marker>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Riskanalys!$AE$15</c:f>
              <c:numCache>
                <c:formatCode>0.0</c:formatCode>
                <c:ptCount val="1"/>
                <c:pt idx="0">
                  <c:v>-0.84428873600638932</c:v>
                </c:pt>
              </c:numCache>
            </c:numRef>
          </c:xVal>
          <c:yVal>
            <c:numRef>
              <c:f>Riskanalys!$Z$15</c:f>
              <c:numCache>
                <c:formatCode>0.0</c:formatCode>
                <c:ptCount val="1"/>
                <c:pt idx="0">
                  <c:v>-0.73342684413778447</c:v>
                </c:pt>
              </c:numCache>
            </c:numRef>
          </c:yVal>
          <c:smooth val="0"/>
          <c:extLst>
            <c:ext xmlns:c16="http://schemas.microsoft.com/office/drawing/2014/chart" uri="{C3380CC4-5D6E-409C-BE32-E72D297353CC}">
              <c16:uniqueId val="{00000008-C82A-45D5-A153-EC1082E9F25E}"/>
            </c:ext>
          </c:extLst>
        </c:ser>
        <c:ser>
          <c:idx val="7"/>
          <c:order val="7"/>
          <c:tx>
            <c:strRef>
              <c:f>Riskanalys!$B$16</c:f>
              <c:strCache>
                <c:ptCount val="1"/>
                <c:pt idx="0">
                  <c:v>R08</c:v>
                </c:pt>
              </c:strCache>
            </c:strRef>
          </c:tx>
          <c:spPr>
            <a:ln>
              <a:solidFill>
                <a:schemeClr val="tx1"/>
              </a:solidFill>
            </a:ln>
          </c:spPr>
          <c:marker>
            <c:symbol val="square"/>
            <c:size val="5"/>
            <c:spPr>
              <a:solidFill>
                <a:schemeClr val="tx1"/>
              </a:solidFill>
              <a:ln>
                <a:solidFill>
                  <a:schemeClr val="tx1"/>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Riskanalys!$AE$16</c:f>
              <c:numCache>
                <c:formatCode>0.0</c:formatCode>
                <c:ptCount val="1"/>
                <c:pt idx="0">
                  <c:v>-0.37470898102768435</c:v>
                </c:pt>
              </c:numCache>
            </c:numRef>
          </c:xVal>
          <c:yVal>
            <c:numRef>
              <c:f>Riskanalys!$Z$16</c:f>
              <c:numCache>
                <c:formatCode>0.0</c:formatCode>
                <c:ptCount val="1"/>
                <c:pt idx="0">
                  <c:v>-0.23290845498377988</c:v>
                </c:pt>
              </c:numCache>
            </c:numRef>
          </c:yVal>
          <c:smooth val="0"/>
          <c:extLst>
            <c:ext xmlns:c16="http://schemas.microsoft.com/office/drawing/2014/chart" uri="{C3380CC4-5D6E-409C-BE32-E72D297353CC}">
              <c16:uniqueId val="{00000009-C82A-45D5-A153-EC1082E9F25E}"/>
            </c:ext>
          </c:extLst>
        </c:ser>
        <c:ser>
          <c:idx val="8"/>
          <c:order val="8"/>
          <c:tx>
            <c:strRef>
              <c:f>Riskanalys!$B$17</c:f>
              <c:strCache>
                <c:ptCount val="1"/>
                <c:pt idx="0">
                  <c:v>R09</c:v>
                </c:pt>
              </c:strCache>
            </c:strRef>
          </c:tx>
          <c:marker>
            <c:symbol val="x"/>
            <c:size val="5"/>
            <c:spPr>
              <a:solidFill>
                <a:schemeClr val="tx1"/>
              </a:solidFill>
              <a:ln>
                <a:solidFill>
                  <a:schemeClr val="tx1"/>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Riskanalys!$AE$17</c:f>
              <c:numCache>
                <c:formatCode>0.0</c:formatCode>
                <c:ptCount val="1"/>
                <c:pt idx="0">
                  <c:v>-0.85713144901185478</c:v>
                </c:pt>
              </c:numCache>
            </c:numRef>
          </c:xVal>
          <c:yVal>
            <c:numRef>
              <c:f>Riskanalys!$Z$17</c:f>
              <c:numCache>
                <c:formatCode>0.0</c:formatCode>
                <c:ptCount val="1"/>
                <c:pt idx="0">
                  <c:v>-0.39457916090961176</c:v>
                </c:pt>
              </c:numCache>
            </c:numRef>
          </c:yVal>
          <c:smooth val="0"/>
          <c:extLst>
            <c:ext xmlns:c16="http://schemas.microsoft.com/office/drawing/2014/chart" uri="{C3380CC4-5D6E-409C-BE32-E72D297353CC}">
              <c16:uniqueId val="{0000000A-C82A-45D5-A153-EC1082E9F25E}"/>
            </c:ext>
          </c:extLst>
        </c:ser>
        <c:ser>
          <c:idx val="9"/>
          <c:order val="9"/>
          <c:tx>
            <c:strRef>
              <c:f>Riskanalys!$B$18</c:f>
              <c:strCache>
                <c:ptCount val="1"/>
                <c:pt idx="0">
                  <c:v>R10</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Riskanalys!$AE$18</c:f>
              <c:numCache>
                <c:formatCode>0.0</c:formatCode>
                <c:ptCount val="1"/>
                <c:pt idx="0">
                  <c:v>-0.78199683988156621</c:v>
                </c:pt>
              </c:numCache>
            </c:numRef>
          </c:xVal>
          <c:yVal>
            <c:numRef>
              <c:f>Riskanalys!$Z$18</c:f>
              <c:numCache>
                <c:formatCode>0.0</c:formatCode>
                <c:ptCount val="1"/>
                <c:pt idx="0">
                  <c:v>-0.88467769373063998</c:v>
                </c:pt>
              </c:numCache>
            </c:numRef>
          </c:yVal>
          <c:smooth val="0"/>
          <c:extLst>
            <c:ext xmlns:c16="http://schemas.microsoft.com/office/drawing/2014/chart" uri="{C3380CC4-5D6E-409C-BE32-E72D297353CC}">
              <c16:uniqueId val="{0000000B-C82A-45D5-A153-EC1082E9F25E}"/>
            </c:ext>
          </c:extLst>
        </c:ser>
        <c:ser>
          <c:idx val="10"/>
          <c:order val="10"/>
          <c:tx>
            <c:strRef>
              <c:f>Riskanalys!$B$19</c:f>
              <c:strCache>
                <c:ptCount val="1"/>
                <c:pt idx="0">
                  <c:v>R11</c:v>
                </c:pt>
              </c:strCache>
            </c:strRef>
          </c:tx>
          <c:marker>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Riskanalys!$AE$19</c:f>
              <c:numCache>
                <c:formatCode>0.0</c:formatCode>
                <c:ptCount val="1"/>
                <c:pt idx="0">
                  <c:v>-0.27815177256284807</c:v>
                </c:pt>
              </c:numCache>
            </c:numRef>
          </c:xVal>
          <c:yVal>
            <c:numRef>
              <c:f>Riskanalys!$Z$19</c:f>
              <c:numCache>
                <c:formatCode>0.0</c:formatCode>
                <c:ptCount val="1"/>
                <c:pt idx="0">
                  <c:v>-0.88126055051603547</c:v>
                </c:pt>
              </c:numCache>
            </c:numRef>
          </c:yVal>
          <c:smooth val="0"/>
          <c:extLst>
            <c:ext xmlns:c16="http://schemas.microsoft.com/office/drawing/2014/chart" uri="{C3380CC4-5D6E-409C-BE32-E72D297353CC}">
              <c16:uniqueId val="{0000000C-C82A-45D5-A153-EC1082E9F25E}"/>
            </c:ext>
          </c:extLst>
        </c:ser>
        <c:ser>
          <c:idx val="11"/>
          <c:order val="11"/>
          <c:tx>
            <c:strRef>
              <c:f>Riskanalys!$B$20</c:f>
              <c:strCache>
                <c:ptCount val="1"/>
                <c:pt idx="0">
                  <c:v>R12</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Riskanalys!$AE$20</c:f>
              <c:numCache>
                <c:formatCode>0.0</c:formatCode>
                <c:ptCount val="1"/>
                <c:pt idx="0">
                  <c:v>-0.37625362847024868</c:v>
                </c:pt>
              </c:numCache>
            </c:numRef>
          </c:xVal>
          <c:yVal>
            <c:numRef>
              <c:f>Riskanalys!$Z$20</c:f>
              <c:numCache>
                <c:formatCode>0.0</c:formatCode>
                <c:ptCount val="1"/>
                <c:pt idx="0">
                  <c:v>-0.40901460785138255</c:v>
                </c:pt>
              </c:numCache>
            </c:numRef>
          </c:yVal>
          <c:smooth val="0"/>
          <c:extLst>
            <c:ext xmlns:c16="http://schemas.microsoft.com/office/drawing/2014/chart" uri="{C3380CC4-5D6E-409C-BE32-E72D297353CC}">
              <c16:uniqueId val="{0000000D-C82A-45D5-A153-EC1082E9F25E}"/>
            </c:ext>
          </c:extLst>
        </c:ser>
        <c:ser>
          <c:idx val="12"/>
          <c:order val="12"/>
          <c:tx>
            <c:strRef>
              <c:f>Riskanalys!$B$21</c:f>
              <c:strCache>
                <c:ptCount val="1"/>
                <c:pt idx="0">
                  <c:v>R13</c:v>
                </c:pt>
              </c:strCache>
            </c:strRef>
          </c:tx>
          <c:marker>
            <c:spPr>
              <a:solidFill>
                <a:schemeClr val="tx1"/>
              </a:solidFill>
              <a:ln>
                <a:solidFill>
                  <a:schemeClr val="tx1"/>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Riskanalys!$AE$21</c:f>
              <c:numCache>
                <c:formatCode>0.0</c:formatCode>
                <c:ptCount val="1"/>
                <c:pt idx="0">
                  <c:v>-0.29989172148865717</c:v>
                </c:pt>
              </c:numCache>
            </c:numRef>
          </c:xVal>
          <c:yVal>
            <c:numRef>
              <c:f>Riskanalys!$Z$21</c:f>
              <c:numCache>
                <c:formatCode>0.0</c:formatCode>
                <c:ptCount val="1"/>
                <c:pt idx="0">
                  <c:v>-0.23122705359112017</c:v>
                </c:pt>
              </c:numCache>
            </c:numRef>
          </c:yVal>
          <c:smooth val="0"/>
          <c:extLst>
            <c:ext xmlns:c16="http://schemas.microsoft.com/office/drawing/2014/chart" uri="{C3380CC4-5D6E-409C-BE32-E72D297353CC}">
              <c16:uniqueId val="{0000000E-C82A-45D5-A153-EC1082E9F25E}"/>
            </c:ext>
          </c:extLst>
        </c:ser>
        <c:ser>
          <c:idx val="13"/>
          <c:order val="13"/>
          <c:tx>
            <c:strRef>
              <c:f>Riskanalys!$B$22</c:f>
              <c:strCache>
                <c:ptCount val="1"/>
                <c:pt idx="0">
                  <c:v>R14</c:v>
                </c:pt>
              </c:strCache>
            </c:strRef>
          </c:tx>
          <c:spPr>
            <a:ln>
              <a:solidFill>
                <a:sysClr val="windowText" lastClr="000000"/>
              </a:solidFill>
            </a:ln>
          </c:spPr>
          <c:marker>
            <c:symbol val="x"/>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Riskanalys!$Z$22</c:f>
              <c:numCache>
                <c:formatCode>0.0</c:formatCode>
                <c:ptCount val="1"/>
                <c:pt idx="0">
                  <c:v>-0.40198493730368867</c:v>
                </c:pt>
              </c:numCache>
            </c:numRef>
          </c:xVal>
          <c:yVal>
            <c:numRef>
              <c:f>Riskanalys!$AE$22</c:f>
              <c:numCache>
                <c:formatCode>0.0</c:formatCode>
                <c:ptCount val="1"/>
                <c:pt idx="0">
                  <c:v>-0.65362104104623608</c:v>
                </c:pt>
              </c:numCache>
            </c:numRef>
          </c:yVal>
          <c:smooth val="0"/>
          <c:extLst>
            <c:ext xmlns:c16="http://schemas.microsoft.com/office/drawing/2014/chart" uri="{C3380CC4-5D6E-409C-BE32-E72D297353CC}">
              <c16:uniqueId val="{0000000F-C82A-45D5-A153-EC1082E9F25E}"/>
            </c:ext>
          </c:extLst>
        </c:ser>
        <c:ser>
          <c:idx val="14"/>
          <c:order val="14"/>
          <c:tx>
            <c:strRef>
              <c:f>Riskanalys!$B$23</c:f>
              <c:strCache>
                <c:ptCount val="1"/>
                <c:pt idx="0">
                  <c:v>R15</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Riskanalys!$AE$23</c:f>
              <c:numCache>
                <c:formatCode>0.0</c:formatCode>
                <c:ptCount val="1"/>
                <c:pt idx="0">
                  <c:v>-0.22297868465617865</c:v>
                </c:pt>
              </c:numCache>
            </c:numRef>
          </c:xVal>
          <c:yVal>
            <c:numRef>
              <c:f>Riskanalys!$Z$23</c:f>
              <c:numCache>
                <c:formatCode>0.0</c:formatCode>
                <c:ptCount val="1"/>
                <c:pt idx="0">
                  <c:v>-0.3571160808810776</c:v>
                </c:pt>
              </c:numCache>
            </c:numRef>
          </c:yVal>
          <c:smooth val="0"/>
          <c:extLst>
            <c:ext xmlns:c16="http://schemas.microsoft.com/office/drawing/2014/chart" uri="{C3380CC4-5D6E-409C-BE32-E72D297353CC}">
              <c16:uniqueId val="{00000010-C82A-45D5-A153-EC1082E9F25E}"/>
            </c:ext>
          </c:extLst>
        </c:ser>
        <c:ser>
          <c:idx val="15"/>
          <c:order val="15"/>
          <c:tx>
            <c:strRef>
              <c:f>Riskanalys!$B$24</c:f>
              <c:strCache>
                <c:ptCount val="1"/>
                <c:pt idx="0">
                  <c:v>R16</c:v>
                </c:pt>
              </c:strCache>
            </c:strRef>
          </c:tx>
          <c:marker>
            <c:spPr>
              <a:solidFill>
                <a:schemeClr val="tx1"/>
              </a:solidFill>
            </c:spPr>
          </c:marker>
          <c:dPt>
            <c:idx val="0"/>
            <c:marker>
              <c:symbol val="square"/>
              <c:size val="5"/>
              <c:spPr>
                <a:solidFill>
                  <a:schemeClr val="tx1"/>
                </a:solidFill>
                <a:ln>
                  <a:solidFill>
                    <a:sysClr val="windowText" lastClr="000000"/>
                  </a:solidFill>
                </a:ln>
              </c:spPr>
            </c:marker>
            <c:bubble3D val="0"/>
            <c:spPr>
              <a:ln>
                <a:solidFill>
                  <a:sysClr val="windowText" lastClr="000000"/>
                </a:solidFill>
              </a:ln>
            </c:spPr>
            <c:extLst>
              <c:ext xmlns:c16="http://schemas.microsoft.com/office/drawing/2014/chart" uri="{C3380CC4-5D6E-409C-BE32-E72D297353CC}">
                <c16:uniqueId val="{00000012-C82A-45D5-A153-EC1082E9F25E}"/>
              </c:ext>
            </c:extLst>
          </c:dPt>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Riskanalys!$AE$24</c:f>
              <c:numCache>
                <c:formatCode>0.0</c:formatCode>
                <c:ptCount val="1"/>
                <c:pt idx="0">
                  <c:v>-0.49285768477463276</c:v>
                </c:pt>
              </c:numCache>
            </c:numRef>
          </c:xVal>
          <c:yVal>
            <c:numRef>
              <c:f>Riskanalys!$Z$24</c:f>
              <c:numCache>
                <c:formatCode>0.0</c:formatCode>
                <c:ptCount val="1"/>
                <c:pt idx="0">
                  <c:v>-0.52449684573468736</c:v>
                </c:pt>
              </c:numCache>
            </c:numRef>
          </c:yVal>
          <c:smooth val="0"/>
          <c:extLst>
            <c:ext xmlns:c16="http://schemas.microsoft.com/office/drawing/2014/chart" uri="{C3380CC4-5D6E-409C-BE32-E72D297353CC}">
              <c16:uniqueId val="{00000013-C82A-45D5-A153-EC1082E9F25E}"/>
            </c:ext>
          </c:extLst>
        </c:ser>
        <c:ser>
          <c:idx val="16"/>
          <c:order val="16"/>
          <c:tx>
            <c:strRef>
              <c:f>Riskanalys!$B$25</c:f>
              <c:strCache>
                <c:ptCount val="1"/>
                <c:pt idx="0">
                  <c:v>R17</c:v>
                </c:pt>
              </c:strCache>
            </c:strRef>
          </c:tx>
          <c:marker>
            <c:symbol val="star"/>
            <c:size val="5"/>
            <c:spPr>
              <a:solidFill>
                <a:schemeClr val="tx1"/>
              </a:solidFill>
              <a:ln>
                <a:solidFill>
                  <a:schemeClr val="tx1"/>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Riskanalys!$AE$25</c:f>
              <c:numCache>
                <c:formatCode>0.0</c:formatCode>
                <c:ptCount val="1"/>
                <c:pt idx="0">
                  <c:v>-0.15760655463649276</c:v>
                </c:pt>
              </c:numCache>
            </c:numRef>
          </c:xVal>
          <c:yVal>
            <c:numRef>
              <c:f>Riskanalys!$Z$25</c:f>
              <c:numCache>
                <c:formatCode>0.0</c:formatCode>
                <c:ptCount val="1"/>
                <c:pt idx="0">
                  <c:v>-0.15150046665673511</c:v>
                </c:pt>
              </c:numCache>
            </c:numRef>
          </c:yVal>
          <c:smooth val="0"/>
          <c:extLst>
            <c:ext xmlns:c16="http://schemas.microsoft.com/office/drawing/2014/chart" uri="{C3380CC4-5D6E-409C-BE32-E72D297353CC}">
              <c16:uniqueId val="{00000014-C82A-45D5-A153-EC1082E9F25E}"/>
            </c:ext>
          </c:extLst>
        </c:ser>
        <c:ser>
          <c:idx val="17"/>
          <c:order val="17"/>
          <c:tx>
            <c:strRef>
              <c:f>Riskanalys!$B$26</c:f>
              <c:strCache>
                <c:ptCount val="1"/>
                <c:pt idx="0">
                  <c:v>R18</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Riskanalys!$Z$26</c:f>
              <c:numCache>
                <c:formatCode>0.0</c:formatCode>
                <c:ptCount val="1"/>
                <c:pt idx="0">
                  <c:v>-0.58230962455090374</c:v>
                </c:pt>
              </c:numCache>
            </c:numRef>
          </c:xVal>
          <c:yVal>
            <c:numRef>
              <c:f>Riskanalys!$AE$26</c:f>
              <c:numCache>
                <c:formatCode>0.0</c:formatCode>
                <c:ptCount val="1"/>
                <c:pt idx="0">
                  <c:v>-0.41482819828471784</c:v>
                </c:pt>
              </c:numCache>
            </c:numRef>
          </c:yVal>
          <c:smooth val="0"/>
          <c:extLst>
            <c:ext xmlns:c16="http://schemas.microsoft.com/office/drawing/2014/chart" uri="{C3380CC4-5D6E-409C-BE32-E72D297353CC}">
              <c16:uniqueId val="{00000015-C82A-45D5-A153-EC1082E9F25E}"/>
            </c:ext>
          </c:extLst>
        </c:ser>
        <c:ser>
          <c:idx val="18"/>
          <c:order val="18"/>
          <c:tx>
            <c:strRef>
              <c:f>Riskanalys!$B$27</c:f>
              <c:strCache>
                <c:ptCount val="1"/>
                <c:pt idx="0">
                  <c:v>R19</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Riskanalys!$AE$27</c:f>
              <c:numCache>
                <c:formatCode>0.0</c:formatCode>
                <c:ptCount val="1"/>
                <c:pt idx="0">
                  <c:v>-0.3631978675809</c:v>
                </c:pt>
              </c:numCache>
            </c:numRef>
          </c:xVal>
          <c:yVal>
            <c:numRef>
              <c:f>Riskanalys!$Z$27</c:f>
              <c:numCache>
                <c:formatCode>0.0</c:formatCode>
                <c:ptCount val="1"/>
                <c:pt idx="0">
                  <c:v>-0.40900755215044704</c:v>
                </c:pt>
              </c:numCache>
            </c:numRef>
          </c:yVal>
          <c:smooth val="0"/>
          <c:extLst>
            <c:ext xmlns:c16="http://schemas.microsoft.com/office/drawing/2014/chart" uri="{C3380CC4-5D6E-409C-BE32-E72D297353CC}">
              <c16:uniqueId val="{00000016-C82A-45D5-A153-EC1082E9F25E}"/>
            </c:ext>
          </c:extLst>
        </c:ser>
        <c:ser>
          <c:idx val="19"/>
          <c:order val="19"/>
          <c:tx>
            <c:strRef>
              <c:f>Riskanalys!$B$28</c:f>
              <c:strCache>
                <c:ptCount val="1"/>
                <c:pt idx="0">
                  <c:v>R20</c:v>
                </c:pt>
              </c:strCache>
            </c:strRef>
          </c:tx>
          <c:spPr>
            <a:ln>
              <a:solidFill>
                <a:sysClr val="windowText" lastClr="000000"/>
              </a:solidFill>
            </a:ln>
          </c:spPr>
          <c:marker>
            <c:spPr>
              <a:solidFill>
                <a:schemeClr val="tx1"/>
              </a:solidFill>
              <a:ln>
                <a:solidFill>
                  <a:sysClr val="windowText" lastClr="000000"/>
                </a:solidFill>
              </a:ln>
            </c:spPr>
          </c:marker>
          <c:dPt>
            <c:idx val="0"/>
            <c:marker>
              <c:symbol val="square"/>
              <c:size val="5"/>
            </c:marker>
            <c:bubble3D val="0"/>
            <c:spPr>
              <a:ln w="19050">
                <a:solidFill>
                  <a:sysClr val="windowText" lastClr="000000"/>
                </a:solidFill>
              </a:ln>
            </c:spPr>
            <c:extLst>
              <c:ext xmlns:c16="http://schemas.microsoft.com/office/drawing/2014/chart" uri="{C3380CC4-5D6E-409C-BE32-E72D297353CC}">
                <c16:uniqueId val="{00000018-C82A-45D5-A153-EC1082E9F25E}"/>
              </c:ext>
            </c:extLst>
          </c:dPt>
          <c:dLbls>
            <c:dLbl>
              <c:idx val="0"/>
              <c:spPr>
                <a:noFill/>
                <a:ln w="25400">
                  <a:noFill/>
                </a:ln>
              </c:spPr>
              <c:txPr>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extLst>
                <c:ext xmlns:c16="http://schemas.microsoft.com/office/drawing/2014/chart" uri="{C3380CC4-5D6E-409C-BE32-E72D297353CC}">
                  <c16:uniqueId val="{00000018-C82A-45D5-A153-EC1082E9F25E}"/>
                </c:ext>
              </c:extLst>
            </c:dLbl>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Riskanalys!$AE$28</c:f>
              <c:numCache>
                <c:formatCode>0.0</c:formatCode>
                <c:ptCount val="1"/>
                <c:pt idx="0">
                  <c:v>-0.27155142745993155</c:v>
                </c:pt>
              </c:numCache>
            </c:numRef>
          </c:xVal>
          <c:yVal>
            <c:numRef>
              <c:f>Riskanalys!$Z$28</c:f>
              <c:numCache>
                <c:formatCode>0.0</c:formatCode>
                <c:ptCount val="1"/>
                <c:pt idx="0">
                  <c:v>-0.1173975111464568</c:v>
                </c:pt>
              </c:numCache>
            </c:numRef>
          </c:yVal>
          <c:smooth val="0"/>
          <c:extLst>
            <c:ext xmlns:c16="http://schemas.microsoft.com/office/drawing/2014/chart" uri="{C3380CC4-5D6E-409C-BE32-E72D297353CC}">
              <c16:uniqueId val="{00000019-C82A-45D5-A153-EC1082E9F25E}"/>
            </c:ext>
          </c:extLst>
        </c:ser>
        <c:ser>
          <c:idx val="20"/>
          <c:order val="20"/>
          <c:tx>
            <c:strRef>
              <c:f>Riskanalys!$B$29</c:f>
              <c:strCache>
                <c:ptCount val="1"/>
                <c:pt idx="0">
                  <c:v>R21</c:v>
                </c:pt>
              </c:strCache>
            </c:strRef>
          </c:tx>
          <c:spPr>
            <a:ln>
              <a:solidFill>
                <a:sysClr val="windowText" lastClr="000000"/>
              </a:solidFill>
            </a:ln>
          </c:spPr>
          <c:marker>
            <c:symbol val="square"/>
            <c:size val="5"/>
            <c:spPr>
              <a:solidFill>
                <a:schemeClr val="tx1"/>
              </a:solidFill>
              <a:ln>
                <a:solidFill>
                  <a:schemeClr val="tx1"/>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Riskanalys!$AE$29</c:f>
              <c:numCache>
                <c:formatCode>0.0</c:formatCode>
                <c:ptCount val="1"/>
                <c:pt idx="0">
                  <c:v>-0.13238310210199755</c:v>
                </c:pt>
              </c:numCache>
            </c:numRef>
          </c:xVal>
          <c:yVal>
            <c:numRef>
              <c:f>Riskanalys!$Z$29</c:f>
              <c:numCache>
                <c:formatCode>0.0</c:formatCode>
                <c:ptCount val="1"/>
                <c:pt idx="0">
                  <c:v>-0.50210019647936965</c:v>
                </c:pt>
              </c:numCache>
            </c:numRef>
          </c:yVal>
          <c:smooth val="0"/>
          <c:extLst>
            <c:ext xmlns:c16="http://schemas.microsoft.com/office/drawing/2014/chart" uri="{C3380CC4-5D6E-409C-BE32-E72D297353CC}">
              <c16:uniqueId val="{0000001A-C82A-45D5-A153-EC1082E9F25E}"/>
            </c:ext>
          </c:extLst>
        </c:ser>
        <c:ser>
          <c:idx val="21"/>
          <c:order val="21"/>
          <c:tx>
            <c:strRef>
              <c:f>Riskanalys!$B$30</c:f>
              <c:strCache>
                <c:ptCount val="1"/>
                <c:pt idx="0">
                  <c:v>R22</c:v>
                </c:pt>
              </c:strCache>
            </c:strRef>
          </c:tx>
          <c:spPr>
            <a:ln>
              <a:solidFill>
                <a:sysClr val="windowText" lastClr="000000"/>
              </a:solidFill>
            </a:ln>
          </c:spPr>
          <c:marker>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Riskanalys!$AE$30</c:f>
              <c:numCache>
                <c:formatCode>0.0</c:formatCode>
                <c:ptCount val="1"/>
                <c:pt idx="0">
                  <c:v>-0.66163702497171861</c:v>
                </c:pt>
              </c:numCache>
            </c:numRef>
          </c:xVal>
          <c:yVal>
            <c:numRef>
              <c:f>Riskanalys!$Z$30</c:f>
              <c:numCache>
                <c:formatCode>0.0</c:formatCode>
                <c:ptCount val="1"/>
                <c:pt idx="0">
                  <c:v>-0.22949869553532454</c:v>
                </c:pt>
              </c:numCache>
            </c:numRef>
          </c:yVal>
          <c:smooth val="0"/>
          <c:extLst>
            <c:ext xmlns:c16="http://schemas.microsoft.com/office/drawing/2014/chart" uri="{C3380CC4-5D6E-409C-BE32-E72D297353CC}">
              <c16:uniqueId val="{0000001B-C82A-45D5-A153-EC1082E9F25E}"/>
            </c:ext>
          </c:extLst>
        </c:ser>
        <c:ser>
          <c:idx val="22"/>
          <c:order val="22"/>
          <c:tx>
            <c:strRef>
              <c:f>Riskanalys!$B$31</c:f>
              <c:strCache>
                <c:ptCount val="1"/>
                <c:pt idx="0">
                  <c:v>R23</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Riskanalys!$AE$31</c:f>
              <c:numCache>
                <c:formatCode>0.0</c:formatCode>
                <c:ptCount val="1"/>
                <c:pt idx="0">
                  <c:v>-0.2420971424034285</c:v>
                </c:pt>
              </c:numCache>
            </c:numRef>
          </c:xVal>
          <c:yVal>
            <c:numRef>
              <c:f>Riskanalys!$Z$31</c:f>
              <c:numCache>
                <c:formatCode>0.0</c:formatCode>
                <c:ptCount val="1"/>
                <c:pt idx="0">
                  <c:v>-0.61998461221090051</c:v>
                </c:pt>
              </c:numCache>
            </c:numRef>
          </c:yVal>
          <c:smooth val="0"/>
          <c:extLst>
            <c:ext xmlns:c16="http://schemas.microsoft.com/office/drawing/2014/chart" uri="{C3380CC4-5D6E-409C-BE32-E72D297353CC}">
              <c16:uniqueId val="{0000001C-C82A-45D5-A153-EC1082E9F25E}"/>
            </c:ext>
          </c:extLst>
        </c:ser>
        <c:ser>
          <c:idx val="23"/>
          <c:order val="23"/>
          <c:tx>
            <c:strRef>
              <c:f>Riskanalys!$B$32</c:f>
              <c:strCache>
                <c:ptCount val="1"/>
                <c:pt idx="0">
                  <c:v>R24</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Riskanalys!$AE$32</c:f>
              <c:numCache>
                <c:formatCode>0.0</c:formatCode>
                <c:ptCount val="1"/>
                <c:pt idx="0">
                  <c:v>-0.75198122741284135</c:v>
                </c:pt>
              </c:numCache>
            </c:numRef>
          </c:xVal>
          <c:yVal>
            <c:numRef>
              <c:f>Riskanalys!$Z$32</c:f>
              <c:numCache>
                <c:formatCode>0.0</c:formatCode>
                <c:ptCount val="1"/>
                <c:pt idx="0">
                  <c:v>-0.52214827931097418</c:v>
                </c:pt>
              </c:numCache>
            </c:numRef>
          </c:yVal>
          <c:smooth val="0"/>
          <c:extLst>
            <c:ext xmlns:c16="http://schemas.microsoft.com/office/drawing/2014/chart" uri="{C3380CC4-5D6E-409C-BE32-E72D297353CC}">
              <c16:uniqueId val="{0000001D-C82A-45D5-A153-EC1082E9F25E}"/>
            </c:ext>
          </c:extLst>
        </c:ser>
        <c:ser>
          <c:idx val="24"/>
          <c:order val="24"/>
          <c:tx>
            <c:strRef>
              <c:f>Riskanalys!$B$33</c:f>
              <c:strCache>
                <c:ptCount val="1"/>
                <c:pt idx="0">
                  <c:v>R25</c:v>
                </c:pt>
              </c:strCache>
            </c:strRef>
          </c:tx>
          <c:spPr>
            <a:ln>
              <a:solidFill>
                <a:sysClr val="windowText" lastClr="000000"/>
              </a:solidFill>
            </a:ln>
          </c:spPr>
          <c:marker>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Riskanalys!$AE$33</c:f>
              <c:numCache>
                <c:formatCode>0.0</c:formatCode>
                <c:ptCount val="1"/>
                <c:pt idx="0">
                  <c:v>-0.42181685436142569</c:v>
                </c:pt>
              </c:numCache>
            </c:numRef>
          </c:xVal>
          <c:yVal>
            <c:numRef>
              <c:f>Riskanalys!$Z$33</c:f>
              <c:numCache>
                <c:formatCode>0.0</c:formatCode>
                <c:ptCount val="1"/>
                <c:pt idx="0">
                  <c:v>-0.26535715332002219</c:v>
                </c:pt>
              </c:numCache>
            </c:numRef>
          </c:yVal>
          <c:smooth val="0"/>
          <c:extLst>
            <c:ext xmlns:c16="http://schemas.microsoft.com/office/drawing/2014/chart" uri="{C3380CC4-5D6E-409C-BE32-E72D297353CC}">
              <c16:uniqueId val="{0000001E-C82A-45D5-A153-EC1082E9F25E}"/>
            </c:ext>
          </c:extLst>
        </c:ser>
        <c:ser>
          <c:idx val="25"/>
          <c:order val="25"/>
          <c:tx>
            <c:strRef>
              <c:f>Riskanalys!$B$34</c:f>
              <c:strCache>
                <c:ptCount val="1"/>
                <c:pt idx="0">
                  <c:v>R26</c:v>
                </c:pt>
              </c:strCache>
            </c:strRef>
          </c:tx>
          <c:spPr>
            <a:ln>
              <a:solidFill>
                <a:sysClr val="windowText" lastClr="000000"/>
              </a:solidFill>
            </a:ln>
          </c:spPr>
          <c:marker>
            <c:symbol val="star"/>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Riskanalys!$AE$34</c:f>
              <c:numCache>
                <c:formatCode>0.0</c:formatCode>
                <c:ptCount val="1"/>
                <c:pt idx="0">
                  <c:v>-0.53136712954276155</c:v>
                </c:pt>
              </c:numCache>
            </c:numRef>
          </c:xVal>
          <c:yVal>
            <c:numRef>
              <c:f>Riskanalys!$Z$34</c:f>
              <c:numCache>
                <c:formatCode>0.0</c:formatCode>
                <c:ptCount val="1"/>
                <c:pt idx="0">
                  <c:v>-0.53012175056908584</c:v>
                </c:pt>
              </c:numCache>
            </c:numRef>
          </c:yVal>
          <c:smooth val="0"/>
          <c:extLst>
            <c:ext xmlns:c16="http://schemas.microsoft.com/office/drawing/2014/chart" uri="{C3380CC4-5D6E-409C-BE32-E72D297353CC}">
              <c16:uniqueId val="{0000001F-C82A-45D5-A153-EC1082E9F25E}"/>
            </c:ext>
          </c:extLst>
        </c:ser>
        <c:ser>
          <c:idx val="26"/>
          <c:order val="26"/>
          <c:tx>
            <c:strRef>
              <c:f>Riskanalys!$B$35</c:f>
              <c:strCache>
                <c:ptCount val="1"/>
                <c:pt idx="0">
                  <c:v>R27</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Riskanalys!$AE$35</c:f>
              <c:numCache>
                <c:formatCode>0.0</c:formatCode>
                <c:ptCount val="1"/>
                <c:pt idx="0">
                  <c:v>-0.88533038950831522</c:v>
                </c:pt>
              </c:numCache>
            </c:numRef>
          </c:xVal>
          <c:yVal>
            <c:numRef>
              <c:f>Riskanalys!$Z$35</c:f>
              <c:numCache>
                <c:formatCode>0.0</c:formatCode>
                <c:ptCount val="1"/>
                <c:pt idx="0">
                  <c:v>-0.75893581411022382</c:v>
                </c:pt>
              </c:numCache>
            </c:numRef>
          </c:yVal>
          <c:smooth val="0"/>
          <c:extLst>
            <c:ext xmlns:c16="http://schemas.microsoft.com/office/drawing/2014/chart" uri="{C3380CC4-5D6E-409C-BE32-E72D297353CC}">
              <c16:uniqueId val="{00000020-C82A-45D5-A153-EC1082E9F25E}"/>
            </c:ext>
          </c:extLst>
        </c:ser>
        <c:ser>
          <c:idx val="27"/>
          <c:order val="27"/>
          <c:tx>
            <c:strRef>
              <c:f>Riskanalys!$B$36</c:f>
              <c:strCache>
                <c:ptCount val="1"/>
                <c:pt idx="0">
                  <c:v>R28</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Riskanalys!$AE$36</c:f>
              <c:numCache>
                <c:formatCode>0.0</c:formatCode>
                <c:ptCount val="1"/>
                <c:pt idx="0">
                  <c:v>-0.44352294927031999</c:v>
                </c:pt>
              </c:numCache>
            </c:numRef>
          </c:xVal>
          <c:yVal>
            <c:numRef>
              <c:f>Riskanalys!$Z$36</c:f>
              <c:numCache>
                <c:formatCode>0.0</c:formatCode>
                <c:ptCount val="1"/>
                <c:pt idx="0">
                  <c:v>-0.68239041644533416</c:v>
                </c:pt>
              </c:numCache>
            </c:numRef>
          </c:yVal>
          <c:smooth val="0"/>
          <c:extLst>
            <c:ext xmlns:c16="http://schemas.microsoft.com/office/drawing/2014/chart" uri="{C3380CC4-5D6E-409C-BE32-E72D297353CC}">
              <c16:uniqueId val="{00000021-C82A-45D5-A153-EC1082E9F25E}"/>
            </c:ext>
          </c:extLst>
        </c:ser>
        <c:ser>
          <c:idx val="28"/>
          <c:order val="28"/>
          <c:tx>
            <c:strRef>
              <c:f>Riskanalys!$B$37</c:f>
              <c:strCache>
                <c:ptCount val="1"/>
                <c:pt idx="0">
                  <c:v>R29</c:v>
                </c:pt>
              </c:strCache>
            </c:strRef>
          </c:tx>
          <c:spPr>
            <a:ln>
              <a:solidFill>
                <a:sysClr val="windowText" lastClr="000000"/>
              </a:solidFill>
            </a:ln>
          </c:spPr>
          <c:marker>
            <c:symbol val="x"/>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Riskanalys!$AE$37</c:f>
              <c:numCache>
                <c:formatCode>0.0</c:formatCode>
                <c:ptCount val="1"/>
                <c:pt idx="0">
                  <c:v>-0.35432170368826088</c:v>
                </c:pt>
              </c:numCache>
            </c:numRef>
          </c:xVal>
          <c:yVal>
            <c:numRef>
              <c:f>Riskanalys!$Z$37</c:f>
              <c:numCache>
                <c:formatCode>0.0</c:formatCode>
                <c:ptCount val="1"/>
                <c:pt idx="0">
                  <c:v>-0.31525741243874672</c:v>
                </c:pt>
              </c:numCache>
            </c:numRef>
          </c:yVal>
          <c:smooth val="0"/>
          <c:extLst>
            <c:ext xmlns:c16="http://schemas.microsoft.com/office/drawing/2014/chart" uri="{C3380CC4-5D6E-409C-BE32-E72D297353CC}">
              <c16:uniqueId val="{00000022-C82A-45D5-A153-EC1082E9F25E}"/>
            </c:ext>
          </c:extLst>
        </c:ser>
        <c:ser>
          <c:idx val="29"/>
          <c:order val="29"/>
          <c:tx>
            <c:strRef>
              <c:f>Riskanalys!$B$38</c:f>
              <c:strCache>
                <c:ptCount val="1"/>
                <c:pt idx="0">
                  <c:v>R30</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Riskanalys!$Z$38</c:f>
              <c:numCache>
                <c:formatCode>0.0</c:formatCode>
                <c:ptCount val="1"/>
                <c:pt idx="0">
                  <c:v>-0.89450486357598624</c:v>
                </c:pt>
              </c:numCache>
            </c:numRef>
          </c:xVal>
          <c:yVal>
            <c:numRef>
              <c:f>Riskanalys!$Z$38</c:f>
              <c:numCache>
                <c:formatCode>0.0</c:formatCode>
                <c:ptCount val="1"/>
                <c:pt idx="0">
                  <c:v>-0.89450486357598624</c:v>
                </c:pt>
              </c:numCache>
            </c:numRef>
          </c:yVal>
          <c:smooth val="0"/>
          <c:extLst>
            <c:ext xmlns:c16="http://schemas.microsoft.com/office/drawing/2014/chart" uri="{C3380CC4-5D6E-409C-BE32-E72D297353CC}">
              <c16:uniqueId val="{00000023-C82A-45D5-A153-EC1082E9F25E}"/>
            </c:ext>
          </c:extLst>
        </c:ser>
        <c:ser>
          <c:idx val="30"/>
          <c:order val="30"/>
          <c:tx>
            <c:strRef>
              <c:f>Riskanalys!$B$39</c:f>
              <c:strCache>
                <c:ptCount val="1"/>
                <c:pt idx="0">
                  <c:v>R31</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Riskanalys!$AE$39</c:f>
              <c:numCache>
                <c:formatCode>0.0</c:formatCode>
                <c:ptCount val="1"/>
                <c:pt idx="0">
                  <c:v>-0.48018060135181989</c:v>
                </c:pt>
              </c:numCache>
            </c:numRef>
          </c:xVal>
          <c:yVal>
            <c:numRef>
              <c:f>Riskanalys!$Z$39</c:f>
              <c:numCache>
                <c:formatCode>0.0</c:formatCode>
                <c:ptCount val="1"/>
                <c:pt idx="0">
                  <c:v>-0.87551190052410255</c:v>
                </c:pt>
              </c:numCache>
            </c:numRef>
          </c:yVal>
          <c:smooth val="0"/>
          <c:extLst>
            <c:ext xmlns:c16="http://schemas.microsoft.com/office/drawing/2014/chart" uri="{C3380CC4-5D6E-409C-BE32-E72D297353CC}">
              <c16:uniqueId val="{00000024-C82A-45D5-A153-EC1082E9F25E}"/>
            </c:ext>
          </c:extLst>
        </c:ser>
        <c:ser>
          <c:idx val="31"/>
          <c:order val="31"/>
          <c:tx>
            <c:strRef>
              <c:f>Riskanalys!$B$40</c:f>
              <c:strCache>
                <c:ptCount val="1"/>
                <c:pt idx="0">
                  <c:v>R32</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Riskanalys!$AE$40</c:f>
              <c:numCache>
                <c:formatCode>0.0</c:formatCode>
                <c:ptCount val="1"/>
                <c:pt idx="0">
                  <c:v>-0.49469074958701736</c:v>
                </c:pt>
              </c:numCache>
            </c:numRef>
          </c:xVal>
          <c:yVal>
            <c:numRef>
              <c:f>Riskanalys!$Z$40</c:f>
              <c:numCache>
                <c:formatCode>0.0</c:formatCode>
                <c:ptCount val="1"/>
                <c:pt idx="0">
                  <c:v>-0.31851034271837286</c:v>
                </c:pt>
              </c:numCache>
            </c:numRef>
          </c:yVal>
          <c:smooth val="0"/>
          <c:extLst>
            <c:ext xmlns:c16="http://schemas.microsoft.com/office/drawing/2014/chart" uri="{C3380CC4-5D6E-409C-BE32-E72D297353CC}">
              <c16:uniqueId val="{00000025-C82A-45D5-A153-EC1082E9F25E}"/>
            </c:ext>
          </c:extLst>
        </c:ser>
        <c:ser>
          <c:idx val="32"/>
          <c:order val="32"/>
          <c:tx>
            <c:strRef>
              <c:f>Riskanalys!$B$41</c:f>
              <c:strCache>
                <c:ptCount val="1"/>
                <c:pt idx="0">
                  <c:v>R33</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Riskanalys!$AE$41</c:f>
              <c:numCache>
                <c:formatCode>0.0</c:formatCode>
                <c:ptCount val="1"/>
                <c:pt idx="0">
                  <c:v>-0.84326663354034659</c:v>
                </c:pt>
              </c:numCache>
            </c:numRef>
          </c:xVal>
          <c:yVal>
            <c:numRef>
              <c:f>Riskanalys!$Z$41</c:f>
              <c:numCache>
                <c:formatCode>0.0</c:formatCode>
                <c:ptCount val="1"/>
                <c:pt idx="0">
                  <c:v>-0.12266903024031062</c:v>
                </c:pt>
              </c:numCache>
            </c:numRef>
          </c:yVal>
          <c:smooth val="0"/>
          <c:extLst>
            <c:ext xmlns:c16="http://schemas.microsoft.com/office/drawing/2014/chart" uri="{C3380CC4-5D6E-409C-BE32-E72D297353CC}">
              <c16:uniqueId val="{00000026-C82A-45D5-A153-EC1082E9F25E}"/>
            </c:ext>
          </c:extLst>
        </c:ser>
        <c:ser>
          <c:idx val="33"/>
          <c:order val="33"/>
          <c:tx>
            <c:strRef>
              <c:f>Riskanalys!$B$42</c:f>
              <c:strCache>
                <c:ptCount val="1"/>
                <c:pt idx="0">
                  <c:v>R34</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Riskanalys!$AE$42</c:f>
              <c:numCache>
                <c:formatCode>0.0</c:formatCode>
                <c:ptCount val="1"/>
                <c:pt idx="0">
                  <c:v>-0.74031737040008416</c:v>
                </c:pt>
              </c:numCache>
            </c:numRef>
          </c:xVal>
          <c:yVal>
            <c:numRef>
              <c:f>Riskanalys!$Z$42</c:f>
              <c:numCache>
                <c:formatCode>0.0</c:formatCode>
                <c:ptCount val="1"/>
                <c:pt idx="0">
                  <c:v>-0.82548761374525392</c:v>
                </c:pt>
              </c:numCache>
            </c:numRef>
          </c:yVal>
          <c:smooth val="0"/>
          <c:extLst>
            <c:ext xmlns:c16="http://schemas.microsoft.com/office/drawing/2014/chart" uri="{C3380CC4-5D6E-409C-BE32-E72D297353CC}">
              <c16:uniqueId val="{00000027-C82A-45D5-A153-EC1082E9F25E}"/>
            </c:ext>
          </c:extLst>
        </c:ser>
        <c:ser>
          <c:idx val="34"/>
          <c:order val="34"/>
          <c:tx>
            <c:strRef>
              <c:f>Riskanalys!$B$43</c:f>
              <c:strCache>
                <c:ptCount val="1"/>
                <c:pt idx="0">
                  <c:v>R35</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Riskanalys!$AE$43</c:f>
              <c:numCache>
                <c:formatCode>0.0</c:formatCode>
                <c:ptCount val="1"/>
                <c:pt idx="0">
                  <c:v>-0.7894333251652389</c:v>
                </c:pt>
              </c:numCache>
            </c:numRef>
          </c:xVal>
          <c:yVal>
            <c:numRef>
              <c:f>Riskanalys!$Z$43</c:f>
              <c:numCache>
                <c:formatCode>0.0</c:formatCode>
                <c:ptCount val="1"/>
                <c:pt idx="0">
                  <c:v>-0.56140986925194747</c:v>
                </c:pt>
              </c:numCache>
            </c:numRef>
          </c:yVal>
          <c:smooth val="0"/>
          <c:extLst>
            <c:ext xmlns:c16="http://schemas.microsoft.com/office/drawing/2014/chart" uri="{C3380CC4-5D6E-409C-BE32-E72D297353CC}">
              <c16:uniqueId val="{00000028-C82A-45D5-A153-EC1082E9F25E}"/>
            </c:ext>
          </c:extLst>
        </c:ser>
        <c:ser>
          <c:idx val="35"/>
          <c:order val="35"/>
          <c:tx>
            <c:strRef>
              <c:f>Riskanalys!$B$44</c:f>
              <c:strCache>
                <c:ptCount val="1"/>
                <c:pt idx="0">
                  <c:v>R36</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Riskanalys!$AE$44</c:f>
              <c:numCache>
                <c:formatCode>0.0</c:formatCode>
                <c:ptCount val="1"/>
                <c:pt idx="0">
                  <c:v>-0.76715924369469624</c:v>
                </c:pt>
              </c:numCache>
            </c:numRef>
          </c:xVal>
          <c:yVal>
            <c:numRef>
              <c:f>Riskanalys!$Z$44</c:f>
              <c:numCache>
                <c:formatCode>0.0</c:formatCode>
                <c:ptCount val="1"/>
                <c:pt idx="0">
                  <c:v>-0.62106363824475008</c:v>
                </c:pt>
              </c:numCache>
            </c:numRef>
          </c:yVal>
          <c:smooth val="0"/>
          <c:extLst>
            <c:ext xmlns:c16="http://schemas.microsoft.com/office/drawing/2014/chart" uri="{C3380CC4-5D6E-409C-BE32-E72D297353CC}">
              <c16:uniqueId val="{00000029-C82A-45D5-A153-EC1082E9F25E}"/>
            </c:ext>
          </c:extLst>
        </c:ser>
        <c:ser>
          <c:idx val="36"/>
          <c:order val="36"/>
          <c:tx>
            <c:strRef>
              <c:f>Riskanalys!$B$45</c:f>
              <c:strCache>
                <c:ptCount val="1"/>
                <c:pt idx="0">
                  <c:v>R37</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Riskanalys!$AE$45</c:f>
              <c:numCache>
                <c:formatCode>0.0</c:formatCode>
                <c:ptCount val="1"/>
                <c:pt idx="0">
                  <c:v>-0.78863456086322969</c:v>
                </c:pt>
              </c:numCache>
            </c:numRef>
          </c:xVal>
          <c:yVal>
            <c:numRef>
              <c:f>Riskanalys!$Z$45</c:f>
              <c:numCache>
                <c:formatCode>0.0</c:formatCode>
                <c:ptCount val="1"/>
                <c:pt idx="0">
                  <c:v>-0.64529620953825018</c:v>
                </c:pt>
              </c:numCache>
            </c:numRef>
          </c:yVal>
          <c:smooth val="0"/>
          <c:extLst>
            <c:ext xmlns:c16="http://schemas.microsoft.com/office/drawing/2014/chart" uri="{C3380CC4-5D6E-409C-BE32-E72D297353CC}">
              <c16:uniqueId val="{0000002A-C82A-45D5-A153-EC1082E9F25E}"/>
            </c:ext>
          </c:extLst>
        </c:ser>
        <c:ser>
          <c:idx val="37"/>
          <c:order val="37"/>
          <c:tx>
            <c:strRef>
              <c:f>Riskanalys!$B$46</c:f>
              <c:strCache>
                <c:ptCount val="1"/>
                <c:pt idx="0">
                  <c:v>R38</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Riskanalys!$AE$46</c:f>
              <c:numCache>
                <c:formatCode>0.0</c:formatCode>
                <c:ptCount val="1"/>
                <c:pt idx="0">
                  <c:v>-0.48925742124417348</c:v>
                </c:pt>
              </c:numCache>
            </c:numRef>
          </c:xVal>
          <c:yVal>
            <c:numRef>
              <c:f>Riskanalys!$Z$46</c:f>
              <c:numCache>
                <c:formatCode>0.0</c:formatCode>
                <c:ptCount val="1"/>
                <c:pt idx="0">
                  <c:v>-0.38666964278511951</c:v>
                </c:pt>
              </c:numCache>
            </c:numRef>
          </c:yVal>
          <c:smooth val="0"/>
          <c:extLst>
            <c:ext xmlns:c16="http://schemas.microsoft.com/office/drawing/2014/chart" uri="{C3380CC4-5D6E-409C-BE32-E72D297353CC}">
              <c16:uniqueId val="{0000002B-C82A-45D5-A153-EC1082E9F25E}"/>
            </c:ext>
          </c:extLst>
        </c:ser>
        <c:ser>
          <c:idx val="38"/>
          <c:order val="38"/>
          <c:tx>
            <c:strRef>
              <c:f>Riskanalys!$B$47</c:f>
              <c:strCache>
                <c:ptCount val="1"/>
                <c:pt idx="0">
                  <c:v>R39</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Riskanalys!$AE$47</c:f>
              <c:numCache>
                <c:formatCode>0.0</c:formatCode>
                <c:ptCount val="1"/>
                <c:pt idx="0">
                  <c:v>-0.50203020920658603</c:v>
                </c:pt>
              </c:numCache>
            </c:numRef>
          </c:xVal>
          <c:yVal>
            <c:numRef>
              <c:f>Riskanalys!$Z$47</c:f>
              <c:numCache>
                <c:formatCode>0.0</c:formatCode>
                <c:ptCount val="1"/>
                <c:pt idx="0">
                  <c:v>-0.1932707812009683</c:v>
                </c:pt>
              </c:numCache>
            </c:numRef>
          </c:yVal>
          <c:smooth val="0"/>
          <c:extLst>
            <c:ext xmlns:c16="http://schemas.microsoft.com/office/drawing/2014/chart" uri="{C3380CC4-5D6E-409C-BE32-E72D297353CC}">
              <c16:uniqueId val="{0000002C-C82A-45D5-A153-EC1082E9F25E}"/>
            </c:ext>
          </c:extLst>
        </c:ser>
        <c:ser>
          <c:idx val="39"/>
          <c:order val="39"/>
          <c:tx>
            <c:strRef>
              <c:f>Riskanalys!$B$48</c:f>
              <c:strCache>
                <c:ptCount val="1"/>
                <c:pt idx="0">
                  <c:v>R40</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sv-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Riskanalys!$AE$48</c:f>
              <c:numCache>
                <c:formatCode>0.0</c:formatCode>
                <c:ptCount val="1"/>
                <c:pt idx="0">
                  <c:v>-0.65785463907875552</c:v>
                </c:pt>
              </c:numCache>
            </c:numRef>
          </c:xVal>
          <c:yVal>
            <c:numRef>
              <c:f>Riskanalys!$Z$48</c:f>
              <c:numCache>
                <c:formatCode>0.0</c:formatCode>
                <c:ptCount val="1"/>
                <c:pt idx="0">
                  <c:v>-0.84047663592772348</c:v>
                </c:pt>
              </c:numCache>
            </c:numRef>
          </c:yVal>
          <c:smooth val="0"/>
          <c:extLst>
            <c:ext xmlns:c16="http://schemas.microsoft.com/office/drawing/2014/chart" uri="{C3380CC4-5D6E-409C-BE32-E72D297353CC}">
              <c16:uniqueId val="{0000002D-C82A-45D5-A153-EC1082E9F25E}"/>
            </c:ext>
          </c:extLst>
        </c:ser>
        <c:dLbls>
          <c:showLegendKey val="0"/>
          <c:showVal val="0"/>
          <c:showCatName val="0"/>
          <c:showSerName val="0"/>
          <c:showPercent val="0"/>
          <c:showBubbleSize val="0"/>
        </c:dLbls>
        <c:axId val="222670416"/>
        <c:axId val="222670808"/>
      </c:scatterChart>
      <c:valAx>
        <c:axId val="222670416"/>
        <c:scaling>
          <c:orientation val="minMax"/>
          <c:max val="4"/>
          <c:min val="0"/>
        </c:scaling>
        <c:delete val="1"/>
        <c:axPos val="b"/>
        <c:majorGridlines>
          <c:spPr>
            <a:ln w="25400">
              <a:solidFill>
                <a:srgbClr val="000000"/>
              </a:solidFill>
              <a:prstDash val="solid"/>
            </a:ln>
          </c:spPr>
        </c:majorGridlines>
        <c:numFmt formatCode="0.0" sourceLinked="1"/>
        <c:majorTickMark val="out"/>
        <c:minorTickMark val="none"/>
        <c:tickLblPos val="nextTo"/>
        <c:crossAx val="222670808"/>
        <c:crosses val="autoZero"/>
        <c:crossBetween val="midCat"/>
        <c:majorUnit val="1"/>
        <c:minorUnit val="0.5"/>
      </c:valAx>
      <c:valAx>
        <c:axId val="222670808"/>
        <c:scaling>
          <c:orientation val="minMax"/>
          <c:max val="4"/>
          <c:min val="0"/>
        </c:scaling>
        <c:delete val="1"/>
        <c:axPos val="l"/>
        <c:majorGridlines>
          <c:spPr>
            <a:ln w="25400">
              <a:solidFill>
                <a:srgbClr val="000000"/>
              </a:solidFill>
              <a:prstDash val="solid"/>
            </a:ln>
          </c:spPr>
        </c:majorGridlines>
        <c:numFmt formatCode="0.0" sourceLinked="1"/>
        <c:majorTickMark val="out"/>
        <c:minorTickMark val="none"/>
        <c:tickLblPos val="nextTo"/>
        <c:crossAx val="222670416"/>
        <c:crossesAt val="0"/>
        <c:crossBetween val="midCat"/>
        <c:majorUnit val="1"/>
        <c:minorUnit val="0.5"/>
      </c:valAx>
      <c:spPr>
        <a:noFill/>
        <a:ln w="25400">
          <a:solidFill>
            <a:sysClr val="windowText" lastClr="000000"/>
          </a:solidFill>
          <a:prstDash val="solid"/>
        </a:ln>
      </c:spPr>
    </c:plotArea>
    <c:plotVisOnly val="1"/>
    <c:dispBlanksAs val="gap"/>
    <c:showDLblsOverMax val="0"/>
  </c:chart>
  <c:spPr>
    <a:noFill/>
    <a:ln w="6350">
      <a:noFill/>
    </a:ln>
  </c:spPr>
  <c:txPr>
    <a:bodyPr/>
    <a:lstStyle/>
    <a:p>
      <a:pPr>
        <a:defRPr sz="1000" b="0" i="0" u="none" strike="noStrike" baseline="0">
          <a:solidFill>
            <a:srgbClr val="000000"/>
          </a:solidFill>
          <a:latin typeface="Arial"/>
          <a:ea typeface="Arial"/>
          <a:cs typeface="Arial"/>
        </a:defRPr>
      </a:pPr>
      <a:endParaRPr lang="sv-SE"/>
    </a:p>
  </c:txPr>
  <c:printSettings>
    <c:headerFooter alignWithMargins="0"/>
    <c:pageMargins b="1" l="0.75" r="0.75" t="1" header="0.5" footer="0.5"/>
    <c:pageSetup paperSize="9" orientation="landscape"/>
  </c:printSettings>
</c:chartSpace>
</file>

<file path=xl/drawings/_rels/drawing3.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0</xdr:colOff>
      <xdr:row>5</xdr:row>
      <xdr:rowOff>0</xdr:rowOff>
    </xdr:from>
    <xdr:to>
      <xdr:col>10</xdr:col>
      <xdr:colOff>76200</xdr:colOff>
      <xdr:row>5</xdr:row>
      <xdr:rowOff>193675</xdr:rowOff>
    </xdr:to>
    <xdr:sp macro="" textlink="">
      <xdr:nvSpPr>
        <xdr:cNvPr id="157532" name="Text Box 1">
          <a:extLst>
            <a:ext uri="{FF2B5EF4-FFF2-40B4-BE49-F238E27FC236}">
              <a16:creationId xmlns:a16="http://schemas.microsoft.com/office/drawing/2014/main" id="{00000000-0008-0000-0100-00005C670200}"/>
            </a:ext>
          </a:extLst>
        </xdr:cNvPr>
        <xdr:cNvSpPr txBox="1">
          <a:spLocks noChangeArrowheads="1"/>
        </xdr:cNvSpPr>
      </xdr:nvSpPr>
      <xdr:spPr bwMode="auto">
        <a:xfrm>
          <a:off x="8162925" y="466725"/>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14</xdr:row>
      <xdr:rowOff>0</xdr:rowOff>
    </xdr:from>
    <xdr:to>
      <xdr:col>10</xdr:col>
      <xdr:colOff>76200</xdr:colOff>
      <xdr:row>15</xdr:row>
      <xdr:rowOff>3175</xdr:rowOff>
    </xdr:to>
    <xdr:sp macro="" textlink="">
      <xdr:nvSpPr>
        <xdr:cNvPr id="157533" name="Text Box 2">
          <a:extLst>
            <a:ext uri="{FF2B5EF4-FFF2-40B4-BE49-F238E27FC236}">
              <a16:creationId xmlns:a16="http://schemas.microsoft.com/office/drawing/2014/main" id="{00000000-0008-0000-0100-00005D670200}"/>
            </a:ext>
          </a:extLst>
        </xdr:cNvPr>
        <xdr:cNvSpPr txBox="1">
          <a:spLocks noChangeArrowheads="1"/>
        </xdr:cNvSpPr>
      </xdr:nvSpPr>
      <xdr:spPr bwMode="auto">
        <a:xfrm>
          <a:off x="8162925" y="285750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15</xdr:row>
      <xdr:rowOff>0</xdr:rowOff>
    </xdr:from>
    <xdr:to>
      <xdr:col>10</xdr:col>
      <xdr:colOff>76200</xdr:colOff>
      <xdr:row>16</xdr:row>
      <xdr:rowOff>3175</xdr:rowOff>
    </xdr:to>
    <xdr:sp macro="" textlink="">
      <xdr:nvSpPr>
        <xdr:cNvPr id="157534" name="Text Box 3">
          <a:extLst>
            <a:ext uri="{FF2B5EF4-FFF2-40B4-BE49-F238E27FC236}">
              <a16:creationId xmlns:a16="http://schemas.microsoft.com/office/drawing/2014/main" id="{00000000-0008-0000-0100-00005E670200}"/>
            </a:ext>
          </a:extLst>
        </xdr:cNvPr>
        <xdr:cNvSpPr txBox="1">
          <a:spLocks noChangeArrowheads="1"/>
        </xdr:cNvSpPr>
      </xdr:nvSpPr>
      <xdr:spPr bwMode="auto">
        <a:xfrm>
          <a:off x="8162925" y="304800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16</xdr:row>
      <xdr:rowOff>0</xdr:rowOff>
    </xdr:from>
    <xdr:to>
      <xdr:col>10</xdr:col>
      <xdr:colOff>76200</xdr:colOff>
      <xdr:row>17</xdr:row>
      <xdr:rowOff>3175</xdr:rowOff>
    </xdr:to>
    <xdr:sp macro="" textlink="">
      <xdr:nvSpPr>
        <xdr:cNvPr id="157535" name="Text Box 4">
          <a:extLst>
            <a:ext uri="{FF2B5EF4-FFF2-40B4-BE49-F238E27FC236}">
              <a16:creationId xmlns:a16="http://schemas.microsoft.com/office/drawing/2014/main" id="{00000000-0008-0000-0100-00005F670200}"/>
            </a:ext>
          </a:extLst>
        </xdr:cNvPr>
        <xdr:cNvSpPr txBox="1">
          <a:spLocks noChangeArrowheads="1"/>
        </xdr:cNvSpPr>
      </xdr:nvSpPr>
      <xdr:spPr bwMode="auto">
        <a:xfrm>
          <a:off x="8162925" y="323850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17</xdr:row>
      <xdr:rowOff>0</xdr:rowOff>
    </xdr:from>
    <xdr:to>
      <xdr:col>10</xdr:col>
      <xdr:colOff>76200</xdr:colOff>
      <xdr:row>18</xdr:row>
      <xdr:rowOff>3175</xdr:rowOff>
    </xdr:to>
    <xdr:sp macro="" textlink="">
      <xdr:nvSpPr>
        <xdr:cNvPr id="157536" name="Text Box 5">
          <a:extLst>
            <a:ext uri="{FF2B5EF4-FFF2-40B4-BE49-F238E27FC236}">
              <a16:creationId xmlns:a16="http://schemas.microsoft.com/office/drawing/2014/main" id="{00000000-0008-0000-0100-000060670200}"/>
            </a:ext>
          </a:extLst>
        </xdr:cNvPr>
        <xdr:cNvSpPr txBox="1">
          <a:spLocks noChangeArrowheads="1"/>
        </xdr:cNvSpPr>
      </xdr:nvSpPr>
      <xdr:spPr bwMode="auto">
        <a:xfrm>
          <a:off x="8162925" y="342900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18</xdr:row>
      <xdr:rowOff>0</xdr:rowOff>
    </xdr:from>
    <xdr:to>
      <xdr:col>10</xdr:col>
      <xdr:colOff>76200</xdr:colOff>
      <xdr:row>19</xdr:row>
      <xdr:rowOff>3175</xdr:rowOff>
    </xdr:to>
    <xdr:sp macro="" textlink="">
      <xdr:nvSpPr>
        <xdr:cNvPr id="157537" name="Text Box 6">
          <a:extLst>
            <a:ext uri="{FF2B5EF4-FFF2-40B4-BE49-F238E27FC236}">
              <a16:creationId xmlns:a16="http://schemas.microsoft.com/office/drawing/2014/main" id="{00000000-0008-0000-0100-000061670200}"/>
            </a:ext>
          </a:extLst>
        </xdr:cNvPr>
        <xdr:cNvSpPr txBox="1">
          <a:spLocks noChangeArrowheads="1"/>
        </xdr:cNvSpPr>
      </xdr:nvSpPr>
      <xdr:spPr bwMode="auto">
        <a:xfrm>
          <a:off x="8162925" y="361950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20</xdr:row>
      <xdr:rowOff>0</xdr:rowOff>
    </xdr:from>
    <xdr:to>
      <xdr:col>10</xdr:col>
      <xdr:colOff>76200</xdr:colOff>
      <xdr:row>21</xdr:row>
      <xdr:rowOff>3175</xdr:rowOff>
    </xdr:to>
    <xdr:sp macro="" textlink="">
      <xdr:nvSpPr>
        <xdr:cNvPr id="157538" name="Text Box 7">
          <a:extLst>
            <a:ext uri="{FF2B5EF4-FFF2-40B4-BE49-F238E27FC236}">
              <a16:creationId xmlns:a16="http://schemas.microsoft.com/office/drawing/2014/main" id="{00000000-0008-0000-0100-000062670200}"/>
            </a:ext>
          </a:extLst>
        </xdr:cNvPr>
        <xdr:cNvSpPr txBox="1">
          <a:spLocks noChangeArrowheads="1"/>
        </xdr:cNvSpPr>
      </xdr:nvSpPr>
      <xdr:spPr bwMode="auto">
        <a:xfrm>
          <a:off x="8162925" y="400050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21</xdr:row>
      <xdr:rowOff>0</xdr:rowOff>
    </xdr:from>
    <xdr:to>
      <xdr:col>10</xdr:col>
      <xdr:colOff>76200</xdr:colOff>
      <xdr:row>22</xdr:row>
      <xdr:rowOff>3175</xdr:rowOff>
    </xdr:to>
    <xdr:sp macro="" textlink="">
      <xdr:nvSpPr>
        <xdr:cNvPr id="157539" name="Text Box 8">
          <a:extLst>
            <a:ext uri="{FF2B5EF4-FFF2-40B4-BE49-F238E27FC236}">
              <a16:creationId xmlns:a16="http://schemas.microsoft.com/office/drawing/2014/main" id="{00000000-0008-0000-0100-000063670200}"/>
            </a:ext>
          </a:extLst>
        </xdr:cNvPr>
        <xdr:cNvSpPr txBox="1">
          <a:spLocks noChangeArrowheads="1"/>
        </xdr:cNvSpPr>
      </xdr:nvSpPr>
      <xdr:spPr bwMode="auto">
        <a:xfrm>
          <a:off x="8162925" y="419100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22</xdr:row>
      <xdr:rowOff>0</xdr:rowOff>
    </xdr:from>
    <xdr:to>
      <xdr:col>10</xdr:col>
      <xdr:colOff>76200</xdr:colOff>
      <xdr:row>23</xdr:row>
      <xdr:rowOff>3175</xdr:rowOff>
    </xdr:to>
    <xdr:sp macro="" textlink="">
      <xdr:nvSpPr>
        <xdr:cNvPr id="157540" name="Text Box 9">
          <a:extLst>
            <a:ext uri="{FF2B5EF4-FFF2-40B4-BE49-F238E27FC236}">
              <a16:creationId xmlns:a16="http://schemas.microsoft.com/office/drawing/2014/main" id="{00000000-0008-0000-0100-000064670200}"/>
            </a:ext>
          </a:extLst>
        </xdr:cNvPr>
        <xdr:cNvSpPr txBox="1">
          <a:spLocks noChangeArrowheads="1"/>
        </xdr:cNvSpPr>
      </xdr:nvSpPr>
      <xdr:spPr bwMode="auto">
        <a:xfrm>
          <a:off x="8162925" y="438150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23</xdr:row>
      <xdr:rowOff>0</xdr:rowOff>
    </xdr:from>
    <xdr:to>
      <xdr:col>10</xdr:col>
      <xdr:colOff>76200</xdr:colOff>
      <xdr:row>24</xdr:row>
      <xdr:rowOff>3175</xdr:rowOff>
    </xdr:to>
    <xdr:sp macro="" textlink="">
      <xdr:nvSpPr>
        <xdr:cNvPr id="157541" name="Text Box 10">
          <a:extLst>
            <a:ext uri="{FF2B5EF4-FFF2-40B4-BE49-F238E27FC236}">
              <a16:creationId xmlns:a16="http://schemas.microsoft.com/office/drawing/2014/main" id="{00000000-0008-0000-0100-000065670200}"/>
            </a:ext>
          </a:extLst>
        </xdr:cNvPr>
        <xdr:cNvSpPr txBox="1">
          <a:spLocks noChangeArrowheads="1"/>
        </xdr:cNvSpPr>
      </xdr:nvSpPr>
      <xdr:spPr bwMode="auto">
        <a:xfrm>
          <a:off x="8162925" y="457200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24</xdr:row>
      <xdr:rowOff>0</xdr:rowOff>
    </xdr:from>
    <xdr:to>
      <xdr:col>10</xdr:col>
      <xdr:colOff>76200</xdr:colOff>
      <xdr:row>25</xdr:row>
      <xdr:rowOff>3175</xdr:rowOff>
    </xdr:to>
    <xdr:sp macro="" textlink="">
      <xdr:nvSpPr>
        <xdr:cNvPr id="157542" name="Text Box 11">
          <a:extLst>
            <a:ext uri="{FF2B5EF4-FFF2-40B4-BE49-F238E27FC236}">
              <a16:creationId xmlns:a16="http://schemas.microsoft.com/office/drawing/2014/main" id="{00000000-0008-0000-0100-000066670200}"/>
            </a:ext>
          </a:extLst>
        </xdr:cNvPr>
        <xdr:cNvSpPr txBox="1">
          <a:spLocks noChangeArrowheads="1"/>
        </xdr:cNvSpPr>
      </xdr:nvSpPr>
      <xdr:spPr bwMode="auto">
        <a:xfrm>
          <a:off x="8162925" y="476250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25</xdr:row>
      <xdr:rowOff>0</xdr:rowOff>
    </xdr:from>
    <xdr:to>
      <xdr:col>10</xdr:col>
      <xdr:colOff>76200</xdr:colOff>
      <xdr:row>26</xdr:row>
      <xdr:rowOff>3175</xdr:rowOff>
    </xdr:to>
    <xdr:sp macro="" textlink="">
      <xdr:nvSpPr>
        <xdr:cNvPr id="157543" name="Text Box 12">
          <a:extLst>
            <a:ext uri="{FF2B5EF4-FFF2-40B4-BE49-F238E27FC236}">
              <a16:creationId xmlns:a16="http://schemas.microsoft.com/office/drawing/2014/main" id="{00000000-0008-0000-0100-000067670200}"/>
            </a:ext>
          </a:extLst>
        </xdr:cNvPr>
        <xdr:cNvSpPr txBox="1">
          <a:spLocks noChangeArrowheads="1"/>
        </xdr:cNvSpPr>
      </xdr:nvSpPr>
      <xdr:spPr bwMode="auto">
        <a:xfrm>
          <a:off x="8162925" y="495300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26</xdr:row>
      <xdr:rowOff>0</xdr:rowOff>
    </xdr:from>
    <xdr:to>
      <xdr:col>10</xdr:col>
      <xdr:colOff>76200</xdr:colOff>
      <xdr:row>27</xdr:row>
      <xdr:rowOff>3175</xdr:rowOff>
    </xdr:to>
    <xdr:sp macro="" textlink="">
      <xdr:nvSpPr>
        <xdr:cNvPr id="157544" name="Text Box 13">
          <a:extLst>
            <a:ext uri="{FF2B5EF4-FFF2-40B4-BE49-F238E27FC236}">
              <a16:creationId xmlns:a16="http://schemas.microsoft.com/office/drawing/2014/main" id="{00000000-0008-0000-0100-000068670200}"/>
            </a:ext>
          </a:extLst>
        </xdr:cNvPr>
        <xdr:cNvSpPr txBox="1">
          <a:spLocks noChangeArrowheads="1"/>
        </xdr:cNvSpPr>
      </xdr:nvSpPr>
      <xdr:spPr bwMode="auto">
        <a:xfrm>
          <a:off x="8162925" y="514350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47</xdr:row>
      <xdr:rowOff>0</xdr:rowOff>
    </xdr:from>
    <xdr:to>
      <xdr:col>10</xdr:col>
      <xdr:colOff>76200</xdr:colOff>
      <xdr:row>48</xdr:row>
      <xdr:rowOff>2540</xdr:rowOff>
    </xdr:to>
    <xdr:sp macro="" textlink="">
      <xdr:nvSpPr>
        <xdr:cNvPr id="157545" name="Text Box 14">
          <a:extLst>
            <a:ext uri="{FF2B5EF4-FFF2-40B4-BE49-F238E27FC236}">
              <a16:creationId xmlns:a16="http://schemas.microsoft.com/office/drawing/2014/main" id="{00000000-0008-0000-0100-000069670200}"/>
            </a:ext>
          </a:extLst>
        </xdr:cNvPr>
        <xdr:cNvSpPr txBox="1">
          <a:spLocks noChangeArrowheads="1"/>
        </xdr:cNvSpPr>
      </xdr:nvSpPr>
      <xdr:spPr bwMode="auto">
        <a:xfrm>
          <a:off x="8162925" y="914400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26</xdr:col>
      <xdr:colOff>0</xdr:colOff>
      <xdr:row>5</xdr:row>
      <xdr:rowOff>0</xdr:rowOff>
    </xdr:from>
    <xdr:to>
      <xdr:col>26</xdr:col>
      <xdr:colOff>76200</xdr:colOff>
      <xdr:row>5</xdr:row>
      <xdr:rowOff>193675</xdr:rowOff>
    </xdr:to>
    <xdr:sp macro="" textlink="">
      <xdr:nvSpPr>
        <xdr:cNvPr id="157546" name="Text Box 1">
          <a:extLst>
            <a:ext uri="{FF2B5EF4-FFF2-40B4-BE49-F238E27FC236}">
              <a16:creationId xmlns:a16="http://schemas.microsoft.com/office/drawing/2014/main" id="{00000000-0008-0000-0100-00006A670200}"/>
            </a:ext>
          </a:extLst>
        </xdr:cNvPr>
        <xdr:cNvSpPr txBox="1">
          <a:spLocks noChangeArrowheads="1"/>
        </xdr:cNvSpPr>
      </xdr:nvSpPr>
      <xdr:spPr bwMode="auto">
        <a:xfrm>
          <a:off x="17192625" y="466725"/>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26</xdr:col>
      <xdr:colOff>0</xdr:colOff>
      <xdr:row>14</xdr:row>
      <xdr:rowOff>0</xdr:rowOff>
    </xdr:from>
    <xdr:to>
      <xdr:col>26</xdr:col>
      <xdr:colOff>76200</xdr:colOff>
      <xdr:row>15</xdr:row>
      <xdr:rowOff>3175</xdr:rowOff>
    </xdr:to>
    <xdr:sp macro="" textlink="">
      <xdr:nvSpPr>
        <xdr:cNvPr id="157547" name="Text Box 2">
          <a:extLst>
            <a:ext uri="{FF2B5EF4-FFF2-40B4-BE49-F238E27FC236}">
              <a16:creationId xmlns:a16="http://schemas.microsoft.com/office/drawing/2014/main" id="{00000000-0008-0000-0100-00006B670200}"/>
            </a:ext>
          </a:extLst>
        </xdr:cNvPr>
        <xdr:cNvSpPr txBox="1">
          <a:spLocks noChangeArrowheads="1"/>
        </xdr:cNvSpPr>
      </xdr:nvSpPr>
      <xdr:spPr bwMode="auto">
        <a:xfrm>
          <a:off x="17192625" y="285750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26</xdr:col>
      <xdr:colOff>0</xdr:colOff>
      <xdr:row>15</xdr:row>
      <xdr:rowOff>0</xdr:rowOff>
    </xdr:from>
    <xdr:to>
      <xdr:col>26</xdr:col>
      <xdr:colOff>76200</xdr:colOff>
      <xdr:row>16</xdr:row>
      <xdr:rowOff>3175</xdr:rowOff>
    </xdr:to>
    <xdr:sp macro="" textlink="">
      <xdr:nvSpPr>
        <xdr:cNvPr id="157548" name="Text Box 3">
          <a:extLst>
            <a:ext uri="{FF2B5EF4-FFF2-40B4-BE49-F238E27FC236}">
              <a16:creationId xmlns:a16="http://schemas.microsoft.com/office/drawing/2014/main" id="{00000000-0008-0000-0100-00006C670200}"/>
            </a:ext>
          </a:extLst>
        </xdr:cNvPr>
        <xdr:cNvSpPr txBox="1">
          <a:spLocks noChangeArrowheads="1"/>
        </xdr:cNvSpPr>
      </xdr:nvSpPr>
      <xdr:spPr bwMode="auto">
        <a:xfrm>
          <a:off x="17192625" y="304800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26</xdr:col>
      <xdr:colOff>0</xdr:colOff>
      <xdr:row>16</xdr:row>
      <xdr:rowOff>0</xdr:rowOff>
    </xdr:from>
    <xdr:to>
      <xdr:col>26</xdr:col>
      <xdr:colOff>76200</xdr:colOff>
      <xdr:row>17</xdr:row>
      <xdr:rowOff>3175</xdr:rowOff>
    </xdr:to>
    <xdr:sp macro="" textlink="">
      <xdr:nvSpPr>
        <xdr:cNvPr id="157549" name="Text Box 4">
          <a:extLst>
            <a:ext uri="{FF2B5EF4-FFF2-40B4-BE49-F238E27FC236}">
              <a16:creationId xmlns:a16="http://schemas.microsoft.com/office/drawing/2014/main" id="{00000000-0008-0000-0100-00006D670200}"/>
            </a:ext>
          </a:extLst>
        </xdr:cNvPr>
        <xdr:cNvSpPr txBox="1">
          <a:spLocks noChangeArrowheads="1"/>
        </xdr:cNvSpPr>
      </xdr:nvSpPr>
      <xdr:spPr bwMode="auto">
        <a:xfrm>
          <a:off x="18897600" y="4236720"/>
          <a:ext cx="76200" cy="1949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26</xdr:col>
      <xdr:colOff>0</xdr:colOff>
      <xdr:row>17</xdr:row>
      <xdr:rowOff>0</xdr:rowOff>
    </xdr:from>
    <xdr:to>
      <xdr:col>26</xdr:col>
      <xdr:colOff>76200</xdr:colOff>
      <xdr:row>18</xdr:row>
      <xdr:rowOff>3175</xdr:rowOff>
    </xdr:to>
    <xdr:sp macro="" textlink="">
      <xdr:nvSpPr>
        <xdr:cNvPr id="157550" name="Text Box 5">
          <a:extLst>
            <a:ext uri="{FF2B5EF4-FFF2-40B4-BE49-F238E27FC236}">
              <a16:creationId xmlns:a16="http://schemas.microsoft.com/office/drawing/2014/main" id="{00000000-0008-0000-0100-00006E670200}"/>
            </a:ext>
          </a:extLst>
        </xdr:cNvPr>
        <xdr:cNvSpPr txBox="1">
          <a:spLocks noChangeArrowheads="1"/>
        </xdr:cNvSpPr>
      </xdr:nvSpPr>
      <xdr:spPr bwMode="auto">
        <a:xfrm>
          <a:off x="17192625" y="342900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26</xdr:col>
      <xdr:colOff>0</xdr:colOff>
      <xdr:row>18</xdr:row>
      <xdr:rowOff>0</xdr:rowOff>
    </xdr:from>
    <xdr:to>
      <xdr:col>26</xdr:col>
      <xdr:colOff>76200</xdr:colOff>
      <xdr:row>19</xdr:row>
      <xdr:rowOff>3175</xdr:rowOff>
    </xdr:to>
    <xdr:sp macro="" textlink="">
      <xdr:nvSpPr>
        <xdr:cNvPr id="157551" name="Text Box 6">
          <a:extLst>
            <a:ext uri="{FF2B5EF4-FFF2-40B4-BE49-F238E27FC236}">
              <a16:creationId xmlns:a16="http://schemas.microsoft.com/office/drawing/2014/main" id="{00000000-0008-0000-0100-00006F670200}"/>
            </a:ext>
          </a:extLst>
        </xdr:cNvPr>
        <xdr:cNvSpPr txBox="1">
          <a:spLocks noChangeArrowheads="1"/>
        </xdr:cNvSpPr>
      </xdr:nvSpPr>
      <xdr:spPr bwMode="auto">
        <a:xfrm>
          <a:off x="17192625" y="361950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26</xdr:col>
      <xdr:colOff>0</xdr:colOff>
      <xdr:row>20</xdr:row>
      <xdr:rowOff>0</xdr:rowOff>
    </xdr:from>
    <xdr:to>
      <xdr:col>26</xdr:col>
      <xdr:colOff>76200</xdr:colOff>
      <xdr:row>21</xdr:row>
      <xdr:rowOff>3175</xdr:rowOff>
    </xdr:to>
    <xdr:sp macro="" textlink="">
      <xdr:nvSpPr>
        <xdr:cNvPr id="157552" name="Text Box 7">
          <a:extLst>
            <a:ext uri="{FF2B5EF4-FFF2-40B4-BE49-F238E27FC236}">
              <a16:creationId xmlns:a16="http://schemas.microsoft.com/office/drawing/2014/main" id="{00000000-0008-0000-0100-000070670200}"/>
            </a:ext>
          </a:extLst>
        </xdr:cNvPr>
        <xdr:cNvSpPr txBox="1">
          <a:spLocks noChangeArrowheads="1"/>
        </xdr:cNvSpPr>
      </xdr:nvSpPr>
      <xdr:spPr bwMode="auto">
        <a:xfrm>
          <a:off x="17192625" y="400050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26</xdr:col>
      <xdr:colOff>0</xdr:colOff>
      <xdr:row>21</xdr:row>
      <xdr:rowOff>0</xdr:rowOff>
    </xdr:from>
    <xdr:to>
      <xdr:col>26</xdr:col>
      <xdr:colOff>76200</xdr:colOff>
      <xdr:row>22</xdr:row>
      <xdr:rowOff>3175</xdr:rowOff>
    </xdr:to>
    <xdr:sp macro="" textlink="">
      <xdr:nvSpPr>
        <xdr:cNvPr id="157553" name="Text Box 8">
          <a:extLst>
            <a:ext uri="{FF2B5EF4-FFF2-40B4-BE49-F238E27FC236}">
              <a16:creationId xmlns:a16="http://schemas.microsoft.com/office/drawing/2014/main" id="{00000000-0008-0000-0100-000071670200}"/>
            </a:ext>
          </a:extLst>
        </xdr:cNvPr>
        <xdr:cNvSpPr txBox="1">
          <a:spLocks noChangeArrowheads="1"/>
        </xdr:cNvSpPr>
      </xdr:nvSpPr>
      <xdr:spPr bwMode="auto">
        <a:xfrm>
          <a:off x="17192625" y="419100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26</xdr:col>
      <xdr:colOff>0</xdr:colOff>
      <xdr:row>22</xdr:row>
      <xdr:rowOff>0</xdr:rowOff>
    </xdr:from>
    <xdr:to>
      <xdr:col>26</xdr:col>
      <xdr:colOff>76200</xdr:colOff>
      <xdr:row>23</xdr:row>
      <xdr:rowOff>3175</xdr:rowOff>
    </xdr:to>
    <xdr:sp macro="" textlink="">
      <xdr:nvSpPr>
        <xdr:cNvPr id="157554" name="Text Box 9">
          <a:extLst>
            <a:ext uri="{FF2B5EF4-FFF2-40B4-BE49-F238E27FC236}">
              <a16:creationId xmlns:a16="http://schemas.microsoft.com/office/drawing/2014/main" id="{00000000-0008-0000-0100-000072670200}"/>
            </a:ext>
          </a:extLst>
        </xdr:cNvPr>
        <xdr:cNvSpPr txBox="1">
          <a:spLocks noChangeArrowheads="1"/>
        </xdr:cNvSpPr>
      </xdr:nvSpPr>
      <xdr:spPr bwMode="auto">
        <a:xfrm>
          <a:off x="17192625" y="438150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26</xdr:col>
      <xdr:colOff>0</xdr:colOff>
      <xdr:row>23</xdr:row>
      <xdr:rowOff>0</xdr:rowOff>
    </xdr:from>
    <xdr:to>
      <xdr:col>26</xdr:col>
      <xdr:colOff>76200</xdr:colOff>
      <xdr:row>24</xdr:row>
      <xdr:rowOff>3175</xdr:rowOff>
    </xdr:to>
    <xdr:sp macro="" textlink="">
      <xdr:nvSpPr>
        <xdr:cNvPr id="157555" name="Text Box 10">
          <a:extLst>
            <a:ext uri="{FF2B5EF4-FFF2-40B4-BE49-F238E27FC236}">
              <a16:creationId xmlns:a16="http://schemas.microsoft.com/office/drawing/2014/main" id="{00000000-0008-0000-0100-000073670200}"/>
            </a:ext>
          </a:extLst>
        </xdr:cNvPr>
        <xdr:cNvSpPr txBox="1">
          <a:spLocks noChangeArrowheads="1"/>
        </xdr:cNvSpPr>
      </xdr:nvSpPr>
      <xdr:spPr bwMode="auto">
        <a:xfrm>
          <a:off x="17192625" y="457200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26</xdr:col>
      <xdr:colOff>0</xdr:colOff>
      <xdr:row>24</xdr:row>
      <xdr:rowOff>0</xdr:rowOff>
    </xdr:from>
    <xdr:to>
      <xdr:col>26</xdr:col>
      <xdr:colOff>76200</xdr:colOff>
      <xdr:row>25</xdr:row>
      <xdr:rowOff>3175</xdr:rowOff>
    </xdr:to>
    <xdr:sp macro="" textlink="">
      <xdr:nvSpPr>
        <xdr:cNvPr id="157556" name="Text Box 11">
          <a:extLst>
            <a:ext uri="{FF2B5EF4-FFF2-40B4-BE49-F238E27FC236}">
              <a16:creationId xmlns:a16="http://schemas.microsoft.com/office/drawing/2014/main" id="{00000000-0008-0000-0100-000074670200}"/>
            </a:ext>
          </a:extLst>
        </xdr:cNvPr>
        <xdr:cNvSpPr txBox="1">
          <a:spLocks noChangeArrowheads="1"/>
        </xdr:cNvSpPr>
      </xdr:nvSpPr>
      <xdr:spPr bwMode="auto">
        <a:xfrm>
          <a:off x="17192625" y="476250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26</xdr:col>
      <xdr:colOff>0</xdr:colOff>
      <xdr:row>25</xdr:row>
      <xdr:rowOff>0</xdr:rowOff>
    </xdr:from>
    <xdr:to>
      <xdr:col>26</xdr:col>
      <xdr:colOff>76200</xdr:colOff>
      <xdr:row>26</xdr:row>
      <xdr:rowOff>3175</xdr:rowOff>
    </xdr:to>
    <xdr:sp macro="" textlink="">
      <xdr:nvSpPr>
        <xdr:cNvPr id="157557" name="Text Box 12">
          <a:extLst>
            <a:ext uri="{FF2B5EF4-FFF2-40B4-BE49-F238E27FC236}">
              <a16:creationId xmlns:a16="http://schemas.microsoft.com/office/drawing/2014/main" id="{00000000-0008-0000-0100-000075670200}"/>
            </a:ext>
          </a:extLst>
        </xdr:cNvPr>
        <xdr:cNvSpPr txBox="1">
          <a:spLocks noChangeArrowheads="1"/>
        </xdr:cNvSpPr>
      </xdr:nvSpPr>
      <xdr:spPr bwMode="auto">
        <a:xfrm>
          <a:off x="17192625" y="495300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26</xdr:col>
      <xdr:colOff>0</xdr:colOff>
      <xdr:row>26</xdr:row>
      <xdr:rowOff>0</xdr:rowOff>
    </xdr:from>
    <xdr:to>
      <xdr:col>26</xdr:col>
      <xdr:colOff>76200</xdr:colOff>
      <xdr:row>27</xdr:row>
      <xdr:rowOff>3175</xdr:rowOff>
    </xdr:to>
    <xdr:sp macro="" textlink="">
      <xdr:nvSpPr>
        <xdr:cNvPr id="157558" name="Text Box 13">
          <a:extLst>
            <a:ext uri="{FF2B5EF4-FFF2-40B4-BE49-F238E27FC236}">
              <a16:creationId xmlns:a16="http://schemas.microsoft.com/office/drawing/2014/main" id="{00000000-0008-0000-0100-000076670200}"/>
            </a:ext>
          </a:extLst>
        </xdr:cNvPr>
        <xdr:cNvSpPr txBox="1">
          <a:spLocks noChangeArrowheads="1"/>
        </xdr:cNvSpPr>
      </xdr:nvSpPr>
      <xdr:spPr bwMode="auto">
        <a:xfrm>
          <a:off x="17192625" y="514350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26</xdr:col>
      <xdr:colOff>0</xdr:colOff>
      <xdr:row>47</xdr:row>
      <xdr:rowOff>0</xdr:rowOff>
    </xdr:from>
    <xdr:to>
      <xdr:col>26</xdr:col>
      <xdr:colOff>76200</xdr:colOff>
      <xdr:row>48</xdr:row>
      <xdr:rowOff>2540</xdr:rowOff>
    </xdr:to>
    <xdr:sp macro="" textlink="">
      <xdr:nvSpPr>
        <xdr:cNvPr id="157559" name="Text Box 14">
          <a:extLst>
            <a:ext uri="{FF2B5EF4-FFF2-40B4-BE49-F238E27FC236}">
              <a16:creationId xmlns:a16="http://schemas.microsoft.com/office/drawing/2014/main" id="{00000000-0008-0000-0100-000077670200}"/>
            </a:ext>
          </a:extLst>
        </xdr:cNvPr>
        <xdr:cNvSpPr txBox="1">
          <a:spLocks noChangeArrowheads="1"/>
        </xdr:cNvSpPr>
      </xdr:nvSpPr>
      <xdr:spPr bwMode="auto">
        <a:xfrm>
          <a:off x="17192625" y="914400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10</xdr:col>
      <xdr:colOff>0</xdr:colOff>
      <xdr:row>48</xdr:row>
      <xdr:rowOff>0</xdr:rowOff>
    </xdr:from>
    <xdr:ext cx="76200" cy="198120"/>
    <xdr:sp macro="" textlink="">
      <xdr:nvSpPr>
        <xdr:cNvPr id="30" name="Text Box 14">
          <a:extLst>
            <a:ext uri="{FF2B5EF4-FFF2-40B4-BE49-F238E27FC236}">
              <a16:creationId xmlns:a16="http://schemas.microsoft.com/office/drawing/2014/main" id="{436F46ED-094D-4D7B-B070-E8F46E58614F}"/>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48</xdr:row>
      <xdr:rowOff>0</xdr:rowOff>
    </xdr:from>
    <xdr:ext cx="76200" cy="198120"/>
    <xdr:sp macro="" textlink="">
      <xdr:nvSpPr>
        <xdr:cNvPr id="31" name="Text Box 14">
          <a:extLst>
            <a:ext uri="{FF2B5EF4-FFF2-40B4-BE49-F238E27FC236}">
              <a16:creationId xmlns:a16="http://schemas.microsoft.com/office/drawing/2014/main" id="{CE82F182-C981-4AC7-8664-757F3BAC7CDC}"/>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49</xdr:row>
      <xdr:rowOff>0</xdr:rowOff>
    </xdr:from>
    <xdr:ext cx="76200" cy="198120"/>
    <xdr:sp macro="" textlink="">
      <xdr:nvSpPr>
        <xdr:cNvPr id="32" name="Text Box 14">
          <a:extLst>
            <a:ext uri="{FF2B5EF4-FFF2-40B4-BE49-F238E27FC236}">
              <a16:creationId xmlns:a16="http://schemas.microsoft.com/office/drawing/2014/main" id="{1353482A-324B-4CA6-8DE0-B5E73B35F914}"/>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49</xdr:row>
      <xdr:rowOff>0</xdr:rowOff>
    </xdr:from>
    <xdr:ext cx="76200" cy="198120"/>
    <xdr:sp macro="" textlink="">
      <xdr:nvSpPr>
        <xdr:cNvPr id="33" name="Text Box 14">
          <a:extLst>
            <a:ext uri="{FF2B5EF4-FFF2-40B4-BE49-F238E27FC236}">
              <a16:creationId xmlns:a16="http://schemas.microsoft.com/office/drawing/2014/main" id="{E090FFD1-C7B3-4892-ACE3-2CA7964323F0}"/>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50</xdr:row>
      <xdr:rowOff>0</xdr:rowOff>
    </xdr:from>
    <xdr:ext cx="76200" cy="198120"/>
    <xdr:sp macro="" textlink="">
      <xdr:nvSpPr>
        <xdr:cNvPr id="34" name="Text Box 14">
          <a:extLst>
            <a:ext uri="{FF2B5EF4-FFF2-40B4-BE49-F238E27FC236}">
              <a16:creationId xmlns:a16="http://schemas.microsoft.com/office/drawing/2014/main" id="{37A8E278-5A27-4E58-A623-BC4F6BAF0382}"/>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50</xdr:row>
      <xdr:rowOff>0</xdr:rowOff>
    </xdr:from>
    <xdr:ext cx="76200" cy="198120"/>
    <xdr:sp macro="" textlink="">
      <xdr:nvSpPr>
        <xdr:cNvPr id="35" name="Text Box 14">
          <a:extLst>
            <a:ext uri="{FF2B5EF4-FFF2-40B4-BE49-F238E27FC236}">
              <a16:creationId xmlns:a16="http://schemas.microsoft.com/office/drawing/2014/main" id="{19423305-1A01-4C9A-A5BB-122E5AF829D0}"/>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51</xdr:row>
      <xdr:rowOff>0</xdr:rowOff>
    </xdr:from>
    <xdr:ext cx="76200" cy="198120"/>
    <xdr:sp macro="" textlink="">
      <xdr:nvSpPr>
        <xdr:cNvPr id="36" name="Text Box 14">
          <a:extLst>
            <a:ext uri="{FF2B5EF4-FFF2-40B4-BE49-F238E27FC236}">
              <a16:creationId xmlns:a16="http://schemas.microsoft.com/office/drawing/2014/main" id="{2E86C907-AFC5-4E8A-8DF9-8B2AA99A376E}"/>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51</xdr:row>
      <xdr:rowOff>0</xdr:rowOff>
    </xdr:from>
    <xdr:ext cx="76200" cy="198120"/>
    <xdr:sp macro="" textlink="">
      <xdr:nvSpPr>
        <xdr:cNvPr id="37" name="Text Box 14">
          <a:extLst>
            <a:ext uri="{FF2B5EF4-FFF2-40B4-BE49-F238E27FC236}">
              <a16:creationId xmlns:a16="http://schemas.microsoft.com/office/drawing/2014/main" id="{05D4D799-2DD3-48FE-B202-782129EE280B}"/>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52</xdr:row>
      <xdr:rowOff>0</xdr:rowOff>
    </xdr:from>
    <xdr:ext cx="76200" cy="198120"/>
    <xdr:sp macro="" textlink="">
      <xdr:nvSpPr>
        <xdr:cNvPr id="38" name="Text Box 14">
          <a:extLst>
            <a:ext uri="{FF2B5EF4-FFF2-40B4-BE49-F238E27FC236}">
              <a16:creationId xmlns:a16="http://schemas.microsoft.com/office/drawing/2014/main" id="{3AE053E7-3AB5-47B8-830E-10DC5900EBA3}"/>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52</xdr:row>
      <xdr:rowOff>0</xdr:rowOff>
    </xdr:from>
    <xdr:ext cx="76200" cy="198120"/>
    <xdr:sp macro="" textlink="">
      <xdr:nvSpPr>
        <xdr:cNvPr id="39" name="Text Box 14">
          <a:extLst>
            <a:ext uri="{FF2B5EF4-FFF2-40B4-BE49-F238E27FC236}">
              <a16:creationId xmlns:a16="http://schemas.microsoft.com/office/drawing/2014/main" id="{A358E7F4-2FFE-40CC-A9CD-510B3D4906A4}"/>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53</xdr:row>
      <xdr:rowOff>0</xdr:rowOff>
    </xdr:from>
    <xdr:ext cx="76200" cy="198120"/>
    <xdr:sp macro="" textlink="">
      <xdr:nvSpPr>
        <xdr:cNvPr id="40" name="Text Box 14">
          <a:extLst>
            <a:ext uri="{FF2B5EF4-FFF2-40B4-BE49-F238E27FC236}">
              <a16:creationId xmlns:a16="http://schemas.microsoft.com/office/drawing/2014/main" id="{DA8379A7-442A-477F-AF06-9D0AD7656D73}"/>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53</xdr:row>
      <xdr:rowOff>0</xdr:rowOff>
    </xdr:from>
    <xdr:ext cx="76200" cy="198120"/>
    <xdr:sp macro="" textlink="">
      <xdr:nvSpPr>
        <xdr:cNvPr id="41" name="Text Box 14">
          <a:extLst>
            <a:ext uri="{FF2B5EF4-FFF2-40B4-BE49-F238E27FC236}">
              <a16:creationId xmlns:a16="http://schemas.microsoft.com/office/drawing/2014/main" id="{62823D86-60CC-4F1A-9A80-525616C25021}"/>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54</xdr:row>
      <xdr:rowOff>0</xdr:rowOff>
    </xdr:from>
    <xdr:ext cx="76200" cy="198120"/>
    <xdr:sp macro="" textlink="">
      <xdr:nvSpPr>
        <xdr:cNvPr id="42" name="Text Box 14">
          <a:extLst>
            <a:ext uri="{FF2B5EF4-FFF2-40B4-BE49-F238E27FC236}">
              <a16:creationId xmlns:a16="http://schemas.microsoft.com/office/drawing/2014/main" id="{4BA1F0CE-F536-461C-9197-A4788BA896D5}"/>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54</xdr:row>
      <xdr:rowOff>0</xdr:rowOff>
    </xdr:from>
    <xdr:ext cx="76200" cy="198120"/>
    <xdr:sp macro="" textlink="">
      <xdr:nvSpPr>
        <xdr:cNvPr id="43" name="Text Box 14">
          <a:extLst>
            <a:ext uri="{FF2B5EF4-FFF2-40B4-BE49-F238E27FC236}">
              <a16:creationId xmlns:a16="http://schemas.microsoft.com/office/drawing/2014/main" id="{8863C3AC-6456-4A52-8522-8FF0F4233281}"/>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55</xdr:row>
      <xdr:rowOff>0</xdr:rowOff>
    </xdr:from>
    <xdr:ext cx="76200" cy="198120"/>
    <xdr:sp macro="" textlink="">
      <xdr:nvSpPr>
        <xdr:cNvPr id="44" name="Text Box 14">
          <a:extLst>
            <a:ext uri="{FF2B5EF4-FFF2-40B4-BE49-F238E27FC236}">
              <a16:creationId xmlns:a16="http://schemas.microsoft.com/office/drawing/2014/main" id="{6E0E5118-1C57-438A-A5F0-12245808B316}"/>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55</xdr:row>
      <xdr:rowOff>0</xdr:rowOff>
    </xdr:from>
    <xdr:ext cx="76200" cy="198120"/>
    <xdr:sp macro="" textlink="">
      <xdr:nvSpPr>
        <xdr:cNvPr id="45" name="Text Box 14">
          <a:extLst>
            <a:ext uri="{FF2B5EF4-FFF2-40B4-BE49-F238E27FC236}">
              <a16:creationId xmlns:a16="http://schemas.microsoft.com/office/drawing/2014/main" id="{7E91CE55-669B-46AA-A182-D697C645CC5B}"/>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56</xdr:row>
      <xdr:rowOff>0</xdr:rowOff>
    </xdr:from>
    <xdr:ext cx="76200" cy="198120"/>
    <xdr:sp macro="" textlink="">
      <xdr:nvSpPr>
        <xdr:cNvPr id="46" name="Text Box 14">
          <a:extLst>
            <a:ext uri="{FF2B5EF4-FFF2-40B4-BE49-F238E27FC236}">
              <a16:creationId xmlns:a16="http://schemas.microsoft.com/office/drawing/2014/main" id="{E5431521-5214-4120-8BF7-1CA5840F8F1A}"/>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56</xdr:row>
      <xdr:rowOff>0</xdr:rowOff>
    </xdr:from>
    <xdr:ext cx="76200" cy="198120"/>
    <xdr:sp macro="" textlink="">
      <xdr:nvSpPr>
        <xdr:cNvPr id="47" name="Text Box 14">
          <a:extLst>
            <a:ext uri="{FF2B5EF4-FFF2-40B4-BE49-F238E27FC236}">
              <a16:creationId xmlns:a16="http://schemas.microsoft.com/office/drawing/2014/main" id="{93FB58C5-12E1-4C81-904C-663617500A42}"/>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57</xdr:row>
      <xdr:rowOff>0</xdr:rowOff>
    </xdr:from>
    <xdr:ext cx="76200" cy="198120"/>
    <xdr:sp macro="" textlink="">
      <xdr:nvSpPr>
        <xdr:cNvPr id="48" name="Text Box 14">
          <a:extLst>
            <a:ext uri="{FF2B5EF4-FFF2-40B4-BE49-F238E27FC236}">
              <a16:creationId xmlns:a16="http://schemas.microsoft.com/office/drawing/2014/main" id="{4C991F72-EDAE-4E79-B846-AB0EABFC5F12}"/>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57</xdr:row>
      <xdr:rowOff>0</xdr:rowOff>
    </xdr:from>
    <xdr:ext cx="76200" cy="198120"/>
    <xdr:sp macro="" textlink="">
      <xdr:nvSpPr>
        <xdr:cNvPr id="49" name="Text Box 14">
          <a:extLst>
            <a:ext uri="{FF2B5EF4-FFF2-40B4-BE49-F238E27FC236}">
              <a16:creationId xmlns:a16="http://schemas.microsoft.com/office/drawing/2014/main" id="{372DBBB7-FCA1-4872-A345-06E199908DAF}"/>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58</xdr:row>
      <xdr:rowOff>0</xdr:rowOff>
    </xdr:from>
    <xdr:ext cx="76200" cy="198120"/>
    <xdr:sp macro="" textlink="">
      <xdr:nvSpPr>
        <xdr:cNvPr id="50" name="Text Box 14">
          <a:extLst>
            <a:ext uri="{FF2B5EF4-FFF2-40B4-BE49-F238E27FC236}">
              <a16:creationId xmlns:a16="http://schemas.microsoft.com/office/drawing/2014/main" id="{08DEDD79-D325-45FA-9183-A7486AACAB9B}"/>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58</xdr:row>
      <xdr:rowOff>0</xdr:rowOff>
    </xdr:from>
    <xdr:ext cx="76200" cy="198120"/>
    <xdr:sp macro="" textlink="">
      <xdr:nvSpPr>
        <xdr:cNvPr id="51" name="Text Box 14">
          <a:extLst>
            <a:ext uri="{FF2B5EF4-FFF2-40B4-BE49-F238E27FC236}">
              <a16:creationId xmlns:a16="http://schemas.microsoft.com/office/drawing/2014/main" id="{33952511-2A62-48E6-A95C-3D000973F004}"/>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59</xdr:row>
      <xdr:rowOff>0</xdr:rowOff>
    </xdr:from>
    <xdr:ext cx="76200" cy="198120"/>
    <xdr:sp macro="" textlink="">
      <xdr:nvSpPr>
        <xdr:cNvPr id="52" name="Text Box 14">
          <a:extLst>
            <a:ext uri="{FF2B5EF4-FFF2-40B4-BE49-F238E27FC236}">
              <a16:creationId xmlns:a16="http://schemas.microsoft.com/office/drawing/2014/main" id="{CA01ABAF-4B04-4C31-B973-F0CCA1FE5E13}"/>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59</xdr:row>
      <xdr:rowOff>0</xdr:rowOff>
    </xdr:from>
    <xdr:ext cx="76200" cy="198120"/>
    <xdr:sp macro="" textlink="">
      <xdr:nvSpPr>
        <xdr:cNvPr id="53" name="Text Box 14">
          <a:extLst>
            <a:ext uri="{FF2B5EF4-FFF2-40B4-BE49-F238E27FC236}">
              <a16:creationId xmlns:a16="http://schemas.microsoft.com/office/drawing/2014/main" id="{2EC04537-F4F4-41F1-8017-968864CF3CD9}"/>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60</xdr:row>
      <xdr:rowOff>0</xdr:rowOff>
    </xdr:from>
    <xdr:ext cx="76200" cy="198120"/>
    <xdr:sp macro="" textlink="">
      <xdr:nvSpPr>
        <xdr:cNvPr id="54" name="Text Box 14">
          <a:extLst>
            <a:ext uri="{FF2B5EF4-FFF2-40B4-BE49-F238E27FC236}">
              <a16:creationId xmlns:a16="http://schemas.microsoft.com/office/drawing/2014/main" id="{5B914A8B-6FBB-44EA-B419-30D3178C26C2}"/>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60</xdr:row>
      <xdr:rowOff>0</xdr:rowOff>
    </xdr:from>
    <xdr:ext cx="76200" cy="198120"/>
    <xdr:sp macro="" textlink="">
      <xdr:nvSpPr>
        <xdr:cNvPr id="55" name="Text Box 14">
          <a:extLst>
            <a:ext uri="{FF2B5EF4-FFF2-40B4-BE49-F238E27FC236}">
              <a16:creationId xmlns:a16="http://schemas.microsoft.com/office/drawing/2014/main" id="{26C832A1-C350-46F4-8737-1492C99B3B2C}"/>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61</xdr:row>
      <xdr:rowOff>0</xdr:rowOff>
    </xdr:from>
    <xdr:ext cx="76200" cy="198120"/>
    <xdr:sp macro="" textlink="">
      <xdr:nvSpPr>
        <xdr:cNvPr id="56" name="Text Box 14">
          <a:extLst>
            <a:ext uri="{FF2B5EF4-FFF2-40B4-BE49-F238E27FC236}">
              <a16:creationId xmlns:a16="http://schemas.microsoft.com/office/drawing/2014/main" id="{62C0CEF9-933D-415C-BFFD-AD4941546015}"/>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61</xdr:row>
      <xdr:rowOff>0</xdr:rowOff>
    </xdr:from>
    <xdr:ext cx="76200" cy="198120"/>
    <xdr:sp macro="" textlink="">
      <xdr:nvSpPr>
        <xdr:cNvPr id="57" name="Text Box 14">
          <a:extLst>
            <a:ext uri="{FF2B5EF4-FFF2-40B4-BE49-F238E27FC236}">
              <a16:creationId xmlns:a16="http://schemas.microsoft.com/office/drawing/2014/main" id="{C631A084-3DA7-4063-AAF5-497914730862}"/>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62</xdr:row>
      <xdr:rowOff>0</xdr:rowOff>
    </xdr:from>
    <xdr:ext cx="76200" cy="198120"/>
    <xdr:sp macro="" textlink="">
      <xdr:nvSpPr>
        <xdr:cNvPr id="58" name="Text Box 14">
          <a:extLst>
            <a:ext uri="{FF2B5EF4-FFF2-40B4-BE49-F238E27FC236}">
              <a16:creationId xmlns:a16="http://schemas.microsoft.com/office/drawing/2014/main" id="{473B4B49-5656-4C52-BB2E-FF8BECCAE029}"/>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62</xdr:row>
      <xdr:rowOff>0</xdr:rowOff>
    </xdr:from>
    <xdr:ext cx="76200" cy="198120"/>
    <xdr:sp macro="" textlink="">
      <xdr:nvSpPr>
        <xdr:cNvPr id="59" name="Text Box 14">
          <a:extLst>
            <a:ext uri="{FF2B5EF4-FFF2-40B4-BE49-F238E27FC236}">
              <a16:creationId xmlns:a16="http://schemas.microsoft.com/office/drawing/2014/main" id="{A479AB0A-27C1-4CFF-8C18-C78290618167}"/>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63</xdr:row>
      <xdr:rowOff>0</xdr:rowOff>
    </xdr:from>
    <xdr:ext cx="76200" cy="198120"/>
    <xdr:sp macro="" textlink="">
      <xdr:nvSpPr>
        <xdr:cNvPr id="60" name="Text Box 14">
          <a:extLst>
            <a:ext uri="{FF2B5EF4-FFF2-40B4-BE49-F238E27FC236}">
              <a16:creationId xmlns:a16="http://schemas.microsoft.com/office/drawing/2014/main" id="{D6DFBF65-044A-4B5F-AF83-CDD79E437C59}"/>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63</xdr:row>
      <xdr:rowOff>0</xdr:rowOff>
    </xdr:from>
    <xdr:ext cx="76200" cy="198120"/>
    <xdr:sp macro="" textlink="">
      <xdr:nvSpPr>
        <xdr:cNvPr id="61" name="Text Box 14">
          <a:extLst>
            <a:ext uri="{FF2B5EF4-FFF2-40B4-BE49-F238E27FC236}">
              <a16:creationId xmlns:a16="http://schemas.microsoft.com/office/drawing/2014/main" id="{7F76493E-AC60-4B77-B53B-E4E625FCEBC3}"/>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64</xdr:row>
      <xdr:rowOff>0</xdr:rowOff>
    </xdr:from>
    <xdr:ext cx="76200" cy="198120"/>
    <xdr:sp macro="" textlink="">
      <xdr:nvSpPr>
        <xdr:cNvPr id="62" name="Text Box 14">
          <a:extLst>
            <a:ext uri="{FF2B5EF4-FFF2-40B4-BE49-F238E27FC236}">
              <a16:creationId xmlns:a16="http://schemas.microsoft.com/office/drawing/2014/main" id="{9DB42136-ED41-4DEB-8BC6-850F3C8987C7}"/>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64</xdr:row>
      <xdr:rowOff>0</xdr:rowOff>
    </xdr:from>
    <xdr:ext cx="76200" cy="198120"/>
    <xdr:sp macro="" textlink="">
      <xdr:nvSpPr>
        <xdr:cNvPr id="63" name="Text Box 14">
          <a:extLst>
            <a:ext uri="{FF2B5EF4-FFF2-40B4-BE49-F238E27FC236}">
              <a16:creationId xmlns:a16="http://schemas.microsoft.com/office/drawing/2014/main" id="{12B82633-22C4-4CDB-B496-B1BEAF0B2EF0}"/>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65</xdr:row>
      <xdr:rowOff>0</xdr:rowOff>
    </xdr:from>
    <xdr:ext cx="76200" cy="198120"/>
    <xdr:sp macro="" textlink="">
      <xdr:nvSpPr>
        <xdr:cNvPr id="64" name="Text Box 14">
          <a:extLst>
            <a:ext uri="{FF2B5EF4-FFF2-40B4-BE49-F238E27FC236}">
              <a16:creationId xmlns:a16="http://schemas.microsoft.com/office/drawing/2014/main" id="{922DFA2B-B5BD-4A84-9FB0-DC96D20CEDF0}"/>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65</xdr:row>
      <xdr:rowOff>0</xdr:rowOff>
    </xdr:from>
    <xdr:ext cx="76200" cy="198120"/>
    <xdr:sp macro="" textlink="">
      <xdr:nvSpPr>
        <xdr:cNvPr id="65" name="Text Box 14">
          <a:extLst>
            <a:ext uri="{FF2B5EF4-FFF2-40B4-BE49-F238E27FC236}">
              <a16:creationId xmlns:a16="http://schemas.microsoft.com/office/drawing/2014/main" id="{A1B67161-7CE8-40F5-BC87-ED481B5704A9}"/>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66</xdr:row>
      <xdr:rowOff>0</xdr:rowOff>
    </xdr:from>
    <xdr:ext cx="76200" cy="198120"/>
    <xdr:sp macro="" textlink="">
      <xdr:nvSpPr>
        <xdr:cNvPr id="66" name="Text Box 14">
          <a:extLst>
            <a:ext uri="{FF2B5EF4-FFF2-40B4-BE49-F238E27FC236}">
              <a16:creationId xmlns:a16="http://schemas.microsoft.com/office/drawing/2014/main" id="{25A27233-C589-4C4B-8DA0-AA812175005C}"/>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66</xdr:row>
      <xdr:rowOff>0</xdr:rowOff>
    </xdr:from>
    <xdr:ext cx="76200" cy="198120"/>
    <xdr:sp macro="" textlink="">
      <xdr:nvSpPr>
        <xdr:cNvPr id="67" name="Text Box 14">
          <a:extLst>
            <a:ext uri="{FF2B5EF4-FFF2-40B4-BE49-F238E27FC236}">
              <a16:creationId xmlns:a16="http://schemas.microsoft.com/office/drawing/2014/main" id="{5218B180-08FD-4092-BD70-A2E440E04065}"/>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67</xdr:row>
      <xdr:rowOff>0</xdr:rowOff>
    </xdr:from>
    <xdr:ext cx="76200" cy="198120"/>
    <xdr:sp macro="" textlink="">
      <xdr:nvSpPr>
        <xdr:cNvPr id="68" name="Text Box 14">
          <a:extLst>
            <a:ext uri="{FF2B5EF4-FFF2-40B4-BE49-F238E27FC236}">
              <a16:creationId xmlns:a16="http://schemas.microsoft.com/office/drawing/2014/main" id="{96B903B8-C072-4F4E-B7A6-3040E5536FAD}"/>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76200" cy="198120"/>
    <xdr:sp macro="" textlink="">
      <xdr:nvSpPr>
        <xdr:cNvPr id="69" name="Text Box 14">
          <a:extLst>
            <a:ext uri="{FF2B5EF4-FFF2-40B4-BE49-F238E27FC236}">
              <a16:creationId xmlns:a16="http://schemas.microsoft.com/office/drawing/2014/main" id="{D900AE68-1B2E-4AFC-8412-1DFE221F8E18}"/>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68</xdr:row>
      <xdr:rowOff>0</xdr:rowOff>
    </xdr:from>
    <xdr:ext cx="76200" cy="198120"/>
    <xdr:sp macro="" textlink="">
      <xdr:nvSpPr>
        <xdr:cNvPr id="70" name="Text Box 14">
          <a:extLst>
            <a:ext uri="{FF2B5EF4-FFF2-40B4-BE49-F238E27FC236}">
              <a16:creationId xmlns:a16="http://schemas.microsoft.com/office/drawing/2014/main" id="{AA9DA4A4-3BED-47B9-A3E2-AD90855813ED}"/>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68</xdr:row>
      <xdr:rowOff>0</xdr:rowOff>
    </xdr:from>
    <xdr:ext cx="76200" cy="198120"/>
    <xdr:sp macro="" textlink="">
      <xdr:nvSpPr>
        <xdr:cNvPr id="71" name="Text Box 14">
          <a:extLst>
            <a:ext uri="{FF2B5EF4-FFF2-40B4-BE49-F238E27FC236}">
              <a16:creationId xmlns:a16="http://schemas.microsoft.com/office/drawing/2014/main" id="{5A9B2FE0-921D-4FD5-9EDE-0D34D94B6EF9}"/>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69</xdr:row>
      <xdr:rowOff>0</xdr:rowOff>
    </xdr:from>
    <xdr:ext cx="76200" cy="198120"/>
    <xdr:sp macro="" textlink="">
      <xdr:nvSpPr>
        <xdr:cNvPr id="72" name="Text Box 14">
          <a:extLst>
            <a:ext uri="{FF2B5EF4-FFF2-40B4-BE49-F238E27FC236}">
              <a16:creationId xmlns:a16="http://schemas.microsoft.com/office/drawing/2014/main" id="{AA068C15-7A6C-44FB-B516-B1A8A9B8211F}"/>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76200" cy="198120"/>
    <xdr:sp macro="" textlink="">
      <xdr:nvSpPr>
        <xdr:cNvPr id="73" name="Text Box 14">
          <a:extLst>
            <a:ext uri="{FF2B5EF4-FFF2-40B4-BE49-F238E27FC236}">
              <a16:creationId xmlns:a16="http://schemas.microsoft.com/office/drawing/2014/main" id="{AA822030-DF19-4ECE-920A-6B2E6D5054CF}"/>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70</xdr:row>
      <xdr:rowOff>0</xdr:rowOff>
    </xdr:from>
    <xdr:ext cx="76200" cy="198120"/>
    <xdr:sp macro="" textlink="">
      <xdr:nvSpPr>
        <xdr:cNvPr id="74" name="Text Box 14">
          <a:extLst>
            <a:ext uri="{FF2B5EF4-FFF2-40B4-BE49-F238E27FC236}">
              <a16:creationId xmlns:a16="http://schemas.microsoft.com/office/drawing/2014/main" id="{09A0DA61-3520-4D82-BAF6-85193E4E314A}"/>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70</xdr:row>
      <xdr:rowOff>0</xdr:rowOff>
    </xdr:from>
    <xdr:ext cx="76200" cy="198120"/>
    <xdr:sp macro="" textlink="">
      <xdr:nvSpPr>
        <xdr:cNvPr id="75" name="Text Box 14">
          <a:extLst>
            <a:ext uri="{FF2B5EF4-FFF2-40B4-BE49-F238E27FC236}">
              <a16:creationId xmlns:a16="http://schemas.microsoft.com/office/drawing/2014/main" id="{FFD823B5-557A-4078-9BDB-2ABB4DB3FD42}"/>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71</xdr:row>
      <xdr:rowOff>0</xdr:rowOff>
    </xdr:from>
    <xdr:ext cx="76200" cy="198120"/>
    <xdr:sp macro="" textlink="">
      <xdr:nvSpPr>
        <xdr:cNvPr id="76" name="Text Box 14">
          <a:extLst>
            <a:ext uri="{FF2B5EF4-FFF2-40B4-BE49-F238E27FC236}">
              <a16:creationId xmlns:a16="http://schemas.microsoft.com/office/drawing/2014/main" id="{4F195A79-E629-4D79-83CC-50B697ABA073}"/>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71</xdr:row>
      <xdr:rowOff>0</xdr:rowOff>
    </xdr:from>
    <xdr:ext cx="76200" cy="198120"/>
    <xdr:sp macro="" textlink="">
      <xdr:nvSpPr>
        <xdr:cNvPr id="77" name="Text Box 14">
          <a:extLst>
            <a:ext uri="{FF2B5EF4-FFF2-40B4-BE49-F238E27FC236}">
              <a16:creationId xmlns:a16="http://schemas.microsoft.com/office/drawing/2014/main" id="{E53E6FCE-ED2B-44C1-9155-2423F611D0D5}"/>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72</xdr:row>
      <xdr:rowOff>0</xdr:rowOff>
    </xdr:from>
    <xdr:ext cx="76200" cy="198120"/>
    <xdr:sp macro="" textlink="">
      <xdr:nvSpPr>
        <xdr:cNvPr id="78" name="Text Box 14">
          <a:extLst>
            <a:ext uri="{FF2B5EF4-FFF2-40B4-BE49-F238E27FC236}">
              <a16:creationId xmlns:a16="http://schemas.microsoft.com/office/drawing/2014/main" id="{E154E82B-93C1-4273-9732-ED7E39E3990C}"/>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72</xdr:row>
      <xdr:rowOff>0</xdr:rowOff>
    </xdr:from>
    <xdr:ext cx="76200" cy="198120"/>
    <xdr:sp macro="" textlink="">
      <xdr:nvSpPr>
        <xdr:cNvPr id="79" name="Text Box 14">
          <a:extLst>
            <a:ext uri="{FF2B5EF4-FFF2-40B4-BE49-F238E27FC236}">
              <a16:creationId xmlns:a16="http://schemas.microsoft.com/office/drawing/2014/main" id="{D22CC2B8-511B-4F77-A071-658CCAFB6B9B}"/>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73</xdr:row>
      <xdr:rowOff>0</xdr:rowOff>
    </xdr:from>
    <xdr:ext cx="76200" cy="198120"/>
    <xdr:sp macro="" textlink="">
      <xdr:nvSpPr>
        <xdr:cNvPr id="80" name="Text Box 14">
          <a:extLst>
            <a:ext uri="{FF2B5EF4-FFF2-40B4-BE49-F238E27FC236}">
              <a16:creationId xmlns:a16="http://schemas.microsoft.com/office/drawing/2014/main" id="{4B91A524-6E99-4230-824E-FFCBD7C19CB5}"/>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73</xdr:row>
      <xdr:rowOff>0</xdr:rowOff>
    </xdr:from>
    <xdr:ext cx="76200" cy="198120"/>
    <xdr:sp macro="" textlink="">
      <xdr:nvSpPr>
        <xdr:cNvPr id="81" name="Text Box 14">
          <a:extLst>
            <a:ext uri="{FF2B5EF4-FFF2-40B4-BE49-F238E27FC236}">
              <a16:creationId xmlns:a16="http://schemas.microsoft.com/office/drawing/2014/main" id="{481A20F1-306C-4078-AB91-A352FAB9FE41}"/>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74</xdr:row>
      <xdr:rowOff>0</xdr:rowOff>
    </xdr:from>
    <xdr:ext cx="76200" cy="198120"/>
    <xdr:sp macro="" textlink="">
      <xdr:nvSpPr>
        <xdr:cNvPr id="82" name="Text Box 14">
          <a:extLst>
            <a:ext uri="{FF2B5EF4-FFF2-40B4-BE49-F238E27FC236}">
              <a16:creationId xmlns:a16="http://schemas.microsoft.com/office/drawing/2014/main" id="{3BC625BA-8DDD-4B2B-A6AF-E63206267E6C}"/>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74</xdr:row>
      <xdr:rowOff>0</xdr:rowOff>
    </xdr:from>
    <xdr:ext cx="76200" cy="198120"/>
    <xdr:sp macro="" textlink="">
      <xdr:nvSpPr>
        <xdr:cNvPr id="83" name="Text Box 14">
          <a:extLst>
            <a:ext uri="{FF2B5EF4-FFF2-40B4-BE49-F238E27FC236}">
              <a16:creationId xmlns:a16="http://schemas.microsoft.com/office/drawing/2014/main" id="{29C0713C-F998-4632-B1C2-5841C010C3D8}"/>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75</xdr:row>
      <xdr:rowOff>0</xdr:rowOff>
    </xdr:from>
    <xdr:ext cx="76200" cy="198120"/>
    <xdr:sp macro="" textlink="">
      <xdr:nvSpPr>
        <xdr:cNvPr id="84" name="Text Box 14">
          <a:extLst>
            <a:ext uri="{FF2B5EF4-FFF2-40B4-BE49-F238E27FC236}">
              <a16:creationId xmlns:a16="http://schemas.microsoft.com/office/drawing/2014/main" id="{C2CA185D-A829-4EB4-AB4B-8E3B56C3D898}"/>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75</xdr:row>
      <xdr:rowOff>0</xdr:rowOff>
    </xdr:from>
    <xdr:ext cx="76200" cy="198120"/>
    <xdr:sp macro="" textlink="">
      <xdr:nvSpPr>
        <xdr:cNvPr id="85" name="Text Box 14">
          <a:extLst>
            <a:ext uri="{FF2B5EF4-FFF2-40B4-BE49-F238E27FC236}">
              <a16:creationId xmlns:a16="http://schemas.microsoft.com/office/drawing/2014/main" id="{FE6F3C9C-C188-4EEC-AFDA-DD62C5D124D3}"/>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76</xdr:row>
      <xdr:rowOff>0</xdr:rowOff>
    </xdr:from>
    <xdr:ext cx="76200" cy="198120"/>
    <xdr:sp macro="" textlink="">
      <xdr:nvSpPr>
        <xdr:cNvPr id="86" name="Text Box 14">
          <a:extLst>
            <a:ext uri="{FF2B5EF4-FFF2-40B4-BE49-F238E27FC236}">
              <a16:creationId xmlns:a16="http://schemas.microsoft.com/office/drawing/2014/main" id="{233D193C-ADED-4829-ABA1-6D85A3637FD3}"/>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76</xdr:row>
      <xdr:rowOff>0</xdr:rowOff>
    </xdr:from>
    <xdr:ext cx="76200" cy="198120"/>
    <xdr:sp macro="" textlink="">
      <xdr:nvSpPr>
        <xdr:cNvPr id="87" name="Text Box 14">
          <a:extLst>
            <a:ext uri="{FF2B5EF4-FFF2-40B4-BE49-F238E27FC236}">
              <a16:creationId xmlns:a16="http://schemas.microsoft.com/office/drawing/2014/main" id="{4A496FC9-BBC1-469A-804A-2734FD5998B7}"/>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77</xdr:row>
      <xdr:rowOff>0</xdr:rowOff>
    </xdr:from>
    <xdr:ext cx="76200" cy="198120"/>
    <xdr:sp macro="" textlink="">
      <xdr:nvSpPr>
        <xdr:cNvPr id="88" name="Text Box 14">
          <a:extLst>
            <a:ext uri="{FF2B5EF4-FFF2-40B4-BE49-F238E27FC236}">
              <a16:creationId xmlns:a16="http://schemas.microsoft.com/office/drawing/2014/main" id="{964B1B1C-769E-456C-A168-65A624C3A41D}"/>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77</xdr:row>
      <xdr:rowOff>0</xdr:rowOff>
    </xdr:from>
    <xdr:ext cx="76200" cy="198120"/>
    <xdr:sp macro="" textlink="">
      <xdr:nvSpPr>
        <xdr:cNvPr id="89" name="Text Box 14">
          <a:extLst>
            <a:ext uri="{FF2B5EF4-FFF2-40B4-BE49-F238E27FC236}">
              <a16:creationId xmlns:a16="http://schemas.microsoft.com/office/drawing/2014/main" id="{25398EA2-523F-4F24-BDE6-A1DEC2DD0DE7}"/>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78</xdr:row>
      <xdr:rowOff>0</xdr:rowOff>
    </xdr:from>
    <xdr:ext cx="76200" cy="198120"/>
    <xdr:sp macro="" textlink="">
      <xdr:nvSpPr>
        <xdr:cNvPr id="90" name="Text Box 14">
          <a:extLst>
            <a:ext uri="{FF2B5EF4-FFF2-40B4-BE49-F238E27FC236}">
              <a16:creationId xmlns:a16="http://schemas.microsoft.com/office/drawing/2014/main" id="{D45A7939-8142-4BA3-9605-0EB7F819192A}"/>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78</xdr:row>
      <xdr:rowOff>0</xdr:rowOff>
    </xdr:from>
    <xdr:ext cx="76200" cy="198120"/>
    <xdr:sp macro="" textlink="">
      <xdr:nvSpPr>
        <xdr:cNvPr id="91" name="Text Box 14">
          <a:extLst>
            <a:ext uri="{FF2B5EF4-FFF2-40B4-BE49-F238E27FC236}">
              <a16:creationId xmlns:a16="http://schemas.microsoft.com/office/drawing/2014/main" id="{2B962BDB-54D1-4FA7-981A-172D9B4F5206}"/>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79</xdr:row>
      <xdr:rowOff>0</xdr:rowOff>
    </xdr:from>
    <xdr:ext cx="76200" cy="198120"/>
    <xdr:sp macro="" textlink="">
      <xdr:nvSpPr>
        <xdr:cNvPr id="92" name="Text Box 14">
          <a:extLst>
            <a:ext uri="{FF2B5EF4-FFF2-40B4-BE49-F238E27FC236}">
              <a16:creationId xmlns:a16="http://schemas.microsoft.com/office/drawing/2014/main" id="{C140751A-46BE-41A1-95B3-4D34471D6E29}"/>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79</xdr:row>
      <xdr:rowOff>0</xdr:rowOff>
    </xdr:from>
    <xdr:ext cx="76200" cy="198120"/>
    <xdr:sp macro="" textlink="">
      <xdr:nvSpPr>
        <xdr:cNvPr id="93" name="Text Box 14">
          <a:extLst>
            <a:ext uri="{FF2B5EF4-FFF2-40B4-BE49-F238E27FC236}">
              <a16:creationId xmlns:a16="http://schemas.microsoft.com/office/drawing/2014/main" id="{3DCC3B1D-1B9B-43DF-BDEC-75B39C818C99}"/>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80</xdr:row>
      <xdr:rowOff>0</xdr:rowOff>
    </xdr:from>
    <xdr:ext cx="76200" cy="198120"/>
    <xdr:sp macro="" textlink="">
      <xdr:nvSpPr>
        <xdr:cNvPr id="94" name="Text Box 14">
          <a:extLst>
            <a:ext uri="{FF2B5EF4-FFF2-40B4-BE49-F238E27FC236}">
              <a16:creationId xmlns:a16="http://schemas.microsoft.com/office/drawing/2014/main" id="{28995B31-EA17-42FC-AFCF-F41251C1F8E0}"/>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80</xdr:row>
      <xdr:rowOff>0</xdr:rowOff>
    </xdr:from>
    <xdr:ext cx="76200" cy="198120"/>
    <xdr:sp macro="" textlink="">
      <xdr:nvSpPr>
        <xdr:cNvPr id="95" name="Text Box 14">
          <a:extLst>
            <a:ext uri="{FF2B5EF4-FFF2-40B4-BE49-F238E27FC236}">
              <a16:creationId xmlns:a16="http://schemas.microsoft.com/office/drawing/2014/main" id="{C2A63C2B-CEC2-47BC-9077-398C398D1320}"/>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81</xdr:row>
      <xdr:rowOff>0</xdr:rowOff>
    </xdr:from>
    <xdr:ext cx="76200" cy="198120"/>
    <xdr:sp macro="" textlink="">
      <xdr:nvSpPr>
        <xdr:cNvPr id="96" name="Text Box 14">
          <a:extLst>
            <a:ext uri="{FF2B5EF4-FFF2-40B4-BE49-F238E27FC236}">
              <a16:creationId xmlns:a16="http://schemas.microsoft.com/office/drawing/2014/main" id="{46A8AAED-4C32-4360-8316-24F00F66D78B}"/>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81</xdr:row>
      <xdr:rowOff>0</xdr:rowOff>
    </xdr:from>
    <xdr:ext cx="76200" cy="198120"/>
    <xdr:sp macro="" textlink="">
      <xdr:nvSpPr>
        <xdr:cNvPr id="97" name="Text Box 14">
          <a:extLst>
            <a:ext uri="{FF2B5EF4-FFF2-40B4-BE49-F238E27FC236}">
              <a16:creationId xmlns:a16="http://schemas.microsoft.com/office/drawing/2014/main" id="{F9F4B8BD-F949-49F7-82A4-D24E7D8FD2C9}"/>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82</xdr:row>
      <xdr:rowOff>0</xdr:rowOff>
    </xdr:from>
    <xdr:ext cx="76200" cy="198120"/>
    <xdr:sp macro="" textlink="">
      <xdr:nvSpPr>
        <xdr:cNvPr id="98" name="Text Box 14">
          <a:extLst>
            <a:ext uri="{FF2B5EF4-FFF2-40B4-BE49-F238E27FC236}">
              <a16:creationId xmlns:a16="http://schemas.microsoft.com/office/drawing/2014/main" id="{50DC0645-AF14-48AF-A7A6-A090E21618C9}"/>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82</xdr:row>
      <xdr:rowOff>0</xdr:rowOff>
    </xdr:from>
    <xdr:ext cx="76200" cy="198120"/>
    <xdr:sp macro="" textlink="">
      <xdr:nvSpPr>
        <xdr:cNvPr id="99" name="Text Box 14">
          <a:extLst>
            <a:ext uri="{FF2B5EF4-FFF2-40B4-BE49-F238E27FC236}">
              <a16:creationId xmlns:a16="http://schemas.microsoft.com/office/drawing/2014/main" id="{10CCF93C-4075-442C-A5AA-414C9661A178}"/>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83</xdr:row>
      <xdr:rowOff>0</xdr:rowOff>
    </xdr:from>
    <xdr:ext cx="76200" cy="198120"/>
    <xdr:sp macro="" textlink="">
      <xdr:nvSpPr>
        <xdr:cNvPr id="100" name="Text Box 14">
          <a:extLst>
            <a:ext uri="{FF2B5EF4-FFF2-40B4-BE49-F238E27FC236}">
              <a16:creationId xmlns:a16="http://schemas.microsoft.com/office/drawing/2014/main" id="{236C476C-D2EC-4E1F-9CE4-610DEC68A53B}"/>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83</xdr:row>
      <xdr:rowOff>0</xdr:rowOff>
    </xdr:from>
    <xdr:ext cx="76200" cy="198120"/>
    <xdr:sp macro="" textlink="">
      <xdr:nvSpPr>
        <xdr:cNvPr id="101" name="Text Box 14">
          <a:extLst>
            <a:ext uri="{FF2B5EF4-FFF2-40B4-BE49-F238E27FC236}">
              <a16:creationId xmlns:a16="http://schemas.microsoft.com/office/drawing/2014/main" id="{1649A94E-B7E5-4C19-B088-7F3F6A6C4F83}"/>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84</xdr:row>
      <xdr:rowOff>0</xdr:rowOff>
    </xdr:from>
    <xdr:ext cx="76200" cy="198120"/>
    <xdr:sp macro="" textlink="">
      <xdr:nvSpPr>
        <xdr:cNvPr id="102" name="Text Box 14">
          <a:extLst>
            <a:ext uri="{FF2B5EF4-FFF2-40B4-BE49-F238E27FC236}">
              <a16:creationId xmlns:a16="http://schemas.microsoft.com/office/drawing/2014/main" id="{2845EB5A-15FC-4D86-9C68-89EEFEEDD8F2}"/>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84</xdr:row>
      <xdr:rowOff>0</xdr:rowOff>
    </xdr:from>
    <xdr:ext cx="76200" cy="198120"/>
    <xdr:sp macro="" textlink="">
      <xdr:nvSpPr>
        <xdr:cNvPr id="103" name="Text Box 14">
          <a:extLst>
            <a:ext uri="{FF2B5EF4-FFF2-40B4-BE49-F238E27FC236}">
              <a16:creationId xmlns:a16="http://schemas.microsoft.com/office/drawing/2014/main" id="{0A20053F-FCA2-443D-8690-C19D4A42C7C6}"/>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85</xdr:row>
      <xdr:rowOff>0</xdr:rowOff>
    </xdr:from>
    <xdr:ext cx="76200" cy="198120"/>
    <xdr:sp macro="" textlink="">
      <xdr:nvSpPr>
        <xdr:cNvPr id="104" name="Text Box 14">
          <a:extLst>
            <a:ext uri="{FF2B5EF4-FFF2-40B4-BE49-F238E27FC236}">
              <a16:creationId xmlns:a16="http://schemas.microsoft.com/office/drawing/2014/main" id="{5D2D9329-9181-498B-863C-11C62990A67D}"/>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85</xdr:row>
      <xdr:rowOff>0</xdr:rowOff>
    </xdr:from>
    <xdr:ext cx="76200" cy="198120"/>
    <xdr:sp macro="" textlink="">
      <xdr:nvSpPr>
        <xdr:cNvPr id="105" name="Text Box 14">
          <a:extLst>
            <a:ext uri="{FF2B5EF4-FFF2-40B4-BE49-F238E27FC236}">
              <a16:creationId xmlns:a16="http://schemas.microsoft.com/office/drawing/2014/main" id="{BE676FD9-DF2A-4C96-8064-18F2AAD69643}"/>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86</xdr:row>
      <xdr:rowOff>0</xdr:rowOff>
    </xdr:from>
    <xdr:ext cx="76200" cy="198120"/>
    <xdr:sp macro="" textlink="">
      <xdr:nvSpPr>
        <xdr:cNvPr id="106" name="Text Box 14">
          <a:extLst>
            <a:ext uri="{FF2B5EF4-FFF2-40B4-BE49-F238E27FC236}">
              <a16:creationId xmlns:a16="http://schemas.microsoft.com/office/drawing/2014/main" id="{8A1C679E-C78F-4296-8E77-78B05BF7B5B9}"/>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86</xdr:row>
      <xdr:rowOff>0</xdr:rowOff>
    </xdr:from>
    <xdr:ext cx="76200" cy="198120"/>
    <xdr:sp macro="" textlink="">
      <xdr:nvSpPr>
        <xdr:cNvPr id="107" name="Text Box 14">
          <a:extLst>
            <a:ext uri="{FF2B5EF4-FFF2-40B4-BE49-F238E27FC236}">
              <a16:creationId xmlns:a16="http://schemas.microsoft.com/office/drawing/2014/main" id="{9595B795-BCF1-4488-A22B-E5325900A2EB}"/>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87</xdr:row>
      <xdr:rowOff>0</xdr:rowOff>
    </xdr:from>
    <xdr:ext cx="76200" cy="198120"/>
    <xdr:sp macro="" textlink="">
      <xdr:nvSpPr>
        <xdr:cNvPr id="108" name="Text Box 14">
          <a:extLst>
            <a:ext uri="{FF2B5EF4-FFF2-40B4-BE49-F238E27FC236}">
              <a16:creationId xmlns:a16="http://schemas.microsoft.com/office/drawing/2014/main" id="{D02BBFCA-D61B-4798-A55F-5322BF4D6F52}"/>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87</xdr:row>
      <xdr:rowOff>0</xdr:rowOff>
    </xdr:from>
    <xdr:ext cx="76200" cy="198120"/>
    <xdr:sp macro="" textlink="">
      <xdr:nvSpPr>
        <xdr:cNvPr id="109" name="Text Box 14">
          <a:extLst>
            <a:ext uri="{FF2B5EF4-FFF2-40B4-BE49-F238E27FC236}">
              <a16:creationId xmlns:a16="http://schemas.microsoft.com/office/drawing/2014/main" id="{8916B610-84FD-4C2A-89E6-03B802713E1D}"/>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88</xdr:row>
      <xdr:rowOff>0</xdr:rowOff>
    </xdr:from>
    <xdr:ext cx="76200" cy="198120"/>
    <xdr:sp macro="" textlink="">
      <xdr:nvSpPr>
        <xdr:cNvPr id="110" name="Text Box 14">
          <a:extLst>
            <a:ext uri="{FF2B5EF4-FFF2-40B4-BE49-F238E27FC236}">
              <a16:creationId xmlns:a16="http://schemas.microsoft.com/office/drawing/2014/main" id="{A7F8B2B5-642C-4A83-A1CD-3DFF02602BA0}"/>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88</xdr:row>
      <xdr:rowOff>0</xdr:rowOff>
    </xdr:from>
    <xdr:ext cx="76200" cy="198120"/>
    <xdr:sp macro="" textlink="">
      <xdr:nvSpPr>
        <xdr:cNvPr id="111" name="Text Box 14">
          <a:extLst>
            <a:ext uri="{FF2B5EF4-FFF2-40B4-BE49-F238E27FC236}">
              <a16:creationId xmlns:a16="http://schemas.microsoft.com/office/drawing/2014/main" id="{D5A94CCA-7636-4E42-A50A-D3CBF2382870}"/>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89</xdr:row>
      <xdr:rowOff>0</xdr:rowOff>
    </xdr:from>
    <xdr:ext cx="76200" cy="198120"/>
    <xdr:sp macro="" textlink="">
      <xdr:nvSpPr>
        <xdr:cNvPr id="112" name="Text Box 14">
          <a:extLst>
            <a:ext uri="{FF2B5EF4-FFF2-40B4-BE49-F238E27FC236}">
              <a16:creationId xmlns:a16="http://schemas.microsoft.com/office/drawing/2014/main" id="{9BDDB217-02C5-42E0-8D45-357C7D2941EB}"/>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89</xdr:row>
      <xdr:rowOff>0</xdr:rowOff>
    </xdr:from>
    <xdr:ext cx="76200" cy="198120"/>
    <xdr:sp macro="" textlink="">
      <xdr:nvSpPr>
        <xdr:cNvPr id="113" name="Text Box 14">
          <a:extLst>
            <a:ext uri="{FF2B5EF4-FFF2-40B4-BE49-F238E27FC236}">
              <a16:creationId xmlns:a16="http://schemas.microsoft.com/office/drawing/2014/main" id="{FFBCC6C2-E365-444B-BB90-8B8BA9963ED9}"/>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90</xdr:row>
      <xdr:rowOff>0</xdr:rowOff>
    </xdr:from>
    <xdr:ext cx="76200" cy="198120"/>
    <xdr:sp macro="" textlink="">
      <xdr:nvSpPr>
        <xdr:cNvPr id="114" name="Text Box 14">
          <a:extLst>
            <a:ext uri="{FF2B5EF4-FFF2-40B4-BE49-F238E27FC236}">
              <a16:creationId xmlns:a16="http://schemas.microsoft.com/office/drawing/2014/main" id="{6C84D8DD-865D-45D2-900F-DFCBCD5EB174}"/>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90</xdr:row>
      <xdr:rowOff>0</xdr:rowOff>
    </xdr:from>
    <xdr:ext cx="76200" cy="198120"/>
    <xdr:sp macro="" textlink="">
      <xdr:nvSpPr>
        <xdr:cNvPr id="115" name="Text Box 14">
          <a:extLst>
            <a:ext uri="{FF2B5EF4-FFF2-40B4-BE49-F238E27FC236}">
              <a16:creationId xmlns:a16="http://schemas.microsoft.com/office/drawing/2014/main" id="{67996932-D8C0-42CB-B56F-1B9E4AE5895A}"/>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91</xdr:row>
      <xdr:rowOff>0</xdr:rowOff>
    </xdr:from>
    <xdr:ext cx="76200" cy="198120"/>
    <xdr:sp macro="" textlink="">
      <xdr:nvSpPr>
        <xdr:cNvPr id="116" name="Text Box 14">
          <a:extLst>
            <a:ext uri="{FF2B5EF4-FFF2-40B4-BE49-F238E27FC236}">
              <a16:creationId xmlns:a16="http://schemas.microsoft.com/office/drawing/2014/main" id="{65587FD4-3B70-4F94-9EA9-E2ECF4C000F2}"/>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91</xdr:row>
      <xdr:rowOff>0</xdr:rowOff>
    </xdr:from>
    <xdr:ext cx="76200" cy="198120"/>
    <xdr:sp macro="" textlink="">
      <xdr:nvSpPr>
        <xdr:cNvPr id="117" name="Text Box 14">
          <a:extLst>
            <a:ext uri="{FF2B5EF4-FFF2-40B4-BE49-F238E27FC236}">
              <a16:creationId xmlns:a16="http://schemas.microsoft.com/office/drawing/2014/main" id="{4FEA70C1-FF83-44FC-BEE6-1BF5522CF672}"/>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92</xdr:row>
      <xdr:rowOff>0</xdr:rowOff>
    </xdr:from>
    <xdr:ext cx="76200" cy="198120"/>
    <xdr:sp macro="" textlink="">
      <xdr:nvSpPr>
        <xdr:cNvPr id="118" name="Text Box 14">
          <a:extLst>
            <a:ext uri="{FF2B5EF4-FFF2-40B4-BE49-F238E27FC236}">
              <a16:creationId xmlns:a16="http://schemas.microsoft.com/office/drawing/2014/main" id="{4A837E5F-B252-4092-9ACC-8E8E1DA937D4}"/>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92</xdr:row>
      <xdr:rowOff>0</xdr:rowOff>
    </xdr:from>
    <xdr:ext cx="76200" cy="198120"/>
    <xdr:sp macro="" textlink="">
      <xdr:nvSpPr>
        <xdr:cNvPr id="119" name="Text Box 14">
          <a:extLst>
            <a:ext uri="{FF2B5EF4-FFF2-40B4-BE49-F238E27FC236}">
              <a16:creationId xmlns:a16="http://schemas.microsoft.com/office/drawing/2014/main" id="{1CC806EA-C5CA-4EAE-AF05-11C1D45DA0C7}"/>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93</xdr:row>
      <xdr:rowOff>0</xdr:rowOff>
    </xdr:from>
    <xdr:ext cx="76200" cy="198120"/>
    <xdr:sp macro="" textlink="">
      <xdr:nvSpPr>
        <xdr:cNvPr id="120" name="Text Box 14">
          <a:extLst>
            <a:ext uri="{FF2B5EF4-FFF2-40B4-BE49-F238E27FC236}">
              <a16:creationId xmlns:a16="http://schemas.microsoft.com/office/drawing/2014/main" id="{CC45A5D5-F0A2-443F-B9F2-6F87F52C26FC}"/>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93</xdr:row>
      <xdr:rowOff>0</xdr:rowOff>
    </xdr:from>
    <xdr:ext cx="76200" cy="198120"/>
    <xdr:sp macro="" textlink="">
      <xdr:nvSpPr>
        <xdr:cNvPr id="121" name="Text Box 14">
          <a:extLst>
            <a:ext uri="{FF2B5EF4-FFF2-40B4-BE49-F238E27FC236}">
              <a16:creationId xmlns:a16="http://schemas.microsoft.com/office/drawing/2014/main" id="{02862184-981A-4EA3-9F46-F75384A644CF}"/>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94</xdr:row>
      <xdr:rowOff>0</xdr:rowOff>
    </xdr:from>
    <xdr:ext cx="76200" cy="198120"/>
    <xdr:sp macro="" textlink="">
      <xdr:nvSpPr>
        <xdr:cNvPr id="122" name="Text Box 14">
          <a:extLst>
            <a:ext uri="{FF2B5EF4-FFF2-40B4-BE49-F238E27FC236}">
              <a16:creationId xmlns:a16="http://schemas.microsoft.com/office/drawing/2014/main" id="{618A7B5A-E66B-410A-AE94-8BF1E8B3AD1E}"/>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94</xdr:row>
      <xdr:rowOff>0</xdr:rowOff>
    </xdr:from>
    <xdr:ext cx="76200" cy="198120"/>
    <xdr:sp macro="" textlink="">
      <xdr:nvSpPr>
        <xdr:cNvPr id="123" name="Text Box 14">
          <a:extLst>
            <a:ext uri="{FF2B5EF4-FFF2-40B4-BE49-F238E27FC236}">
              <a16:creationId xmlns:a16="http://schemas.microsoft.com/office/drawing/2014/main" id="{D3CAEB8A-5148-41D8-A81B-02FC40A9F586}"/>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95</xdr:row>
      <xdr:rowOff>0</xdr:rowOff>
    </xdr:from>
    <xdr:ext cx="76200" cy="198120"/>
    <xdr:sp macro="" textlink="">
      <xdr:nvSpPr>
        <xdr:cNvPr id="124" name="Text Box 14">
          <a:extLst>
            <a:ext uri="{FF2B5EF4-FFF2-40B4-BE49-F238E27FC236}">
              <a16:creationId xmlns:a16="http://schemas.microsoft.com/office/drawing/2014/main" id="{A53F9B48-74C7-483A-9DB4-1667A8DC9732}"/>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95</xdr:row>
      <xdr:rowOff>0</xdr:rowOff>
    </xdr:from>
    <xdr:ext cx="76200" cy="198120"/>
    <xdr:sp macro="" textlink="">
      <xdr:nvSpPr>
        <xdr:cNvPr id="125" name="Text Box 14">
          <a:extLst>
            <a:ext uri="{FF2B5EF4-FFF2-40B4-BE49-F238E27FC236}">
              <a16:creationId xmlns:a16="http://schemas.microsoft.com/office/drawing/2014/main" id="{7AB4F5F3-241B-4FF6-8567-40A7A271337D}"/>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96</xdr:row>
      <xdr:rowOff>0</xdr:rowOff>
    </xdr:from>
    <xdr:ext cx="76200" cy="198120"/>
    <xdr:sp macro="" textlink="">
      <xdr:nvSpPr>
        <xdr:cNvPr id="126" name="Text Box 14">
          <a:extLst>
            <a:ext uri="{FF2B5EF4-FFF2-40B4-BE49-F238E27FC236}">
              <a16:creationId xmlns:a16="http://schemas.microsoft.com/office/drawing/2014/main" id="{7D6B1B6A-B73F-47F7-9729-684FE10F7EC3}"/>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96</xdr:row>
      <xdr:rowOff>0</xdr:rowOff>
    </xdr:from>
    <xdr:ext cx="76200" cy="198120"/>
    <xdr:sp macro="" textlink="">
      <xdr:nvSpPr>
        <xdr:cNvPr id="127" name="Text Box 14">
          <a:extLst>
            <a:ext uri="{FF2B5EF4-FFF2-40B4-BE49-F238E27FC236}">
              <a16:creationId xmlns:a16="http://schemas.microsoft.com/office/drawing/2014/main" id="{EB1D98BE-DBD9-4040-B440-8262DEFD823F}"/>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97</xdr:row>
      <xdr:rowOff>0</xdr:rowOff>
    </xdr:from>
    <xdr:ext cx="76200" cy="198120"/>
    <xdr:sp macro="" textlink="">
      <xdr:nvSpPr>
        <xdr:cNvPr id="128" name="Text Box 14">
          <a:extLst>
            <a:ext uri="{FF2B5EF4-FFF2-40B4-BE49-F238E27FC236}">
              <a16:creationId xmlns:a16="http://schemas.microsoft.com/office/drawing/2014/main" id="{4A7BD205-1BE9-4964-8A3F-71E6C863F617}"/>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97</xdr:row>
      <xdr:rowOff>0</xdr:rowOff>
    </xdr:from>
    <xdr:ext cx="76200" cy="198120"/>
    <xdr:sp macro="" textlink="">
      <xdr:nvSpPr>
        <xdr:cNvPr id="129" name="Text Box 14">
          <a:extLst>
            <a:ext uri="{FF2B5EF4-FFF2-40B4-BE49-F238E27FC236}">
              <a16:creationId xmlns:a16="http://schemas.microsoft.com/office/drawing/2014/main" id="{A32040A5-DC8D-4BBE-8F89-380764974FBB}"/>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98</xdr:row>
      <xdr:rowOff>0</xdr:rowOff>
    </xdr:from>
    <xdr:ext cx="76200" cy="198120"/>
    <xdr:sp macro="" textlink="">
      <xdr:nvSpPr>
        <xdr:cNvPr id="130" name="Text Box 14">
          <a:extLst>
            <a:ext uri="{FF2B5EF4-FFF2-40B4-BE49-F238E27FC236}">
              <a16:creationId xmlns:a16="http://schemas.microsoft.com/office/drawing/2014/main" id="{AAED9A15-D7D5-4601-8CA1-A7A144802D51}"/>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98</xdr:row>
      <xdr:rowOff>0</xdr:rowOff>
    </xdr:from>
    <xdr:ext cx="76200" cy="198120"/>
    <xdr:sp macro="" textlink="">
      <xdr:nvSpPr>
        <xdr:cNvPr id="131" name="Text Box 14">
          <a:extLst>
            <a:ext uri="{FF2B5EF4-FFF2-40B4-BE49-F238E27FC236}">
              <a16:creationId xmlns:a16="http://schemas.microsoft.com/office/drawing/2014/main" id="{E32D5BA8-71BC-4543-B760-443913305513}"/>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99</xdr:row>
      <xdr:rowOff>0</xdr:rowOff>
    </xdr:from>
    <xdr:ext cx="76200" cy="198120"/>
    <xdr:sp macro="" textlink="">
      <xdr:nvSpPr>
        <xdr:cNvPr id="132" name="Text Box 14">
          <a:extLst>
            <a:ext uri="{FF2B5EF4-FFF2-40B4-BE49-F238E27FC236}">
              <a16:creationId xmlns:a16="http://schemas.microsoft.com/office/drawing/2014/main" id="{46FC2713-8D52-4202-8758-CE5F5ACEAF67}"/>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99</xdr:row>
      <xdr:rowOff>0</xdr:rowOff>
    </xdr:from>
    <xdr:ext cx="76200" cy="198120"/>
    <xdr:sp macro="" textlink="">
      <xdr:nvSpPr>
        <xdr:cNvPr id="133" name="Text Box 14">
          <a:extLst>
            <a:ext uri="{FF2B5EF4-FFF2-40B4-BE49-F238E27FC236}">
              <a16:creationId xmlns:a16="http://schemas.microsoft.com/office/drawing/2014/main" id="{47DD7288-62EA-4925-9722-EB5757E401CF}"/>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100</xdr:row>
      <xdr:rowOff>0</xdr:rowOff>
    </xdr:from>
    <xdr:ext cx="76200" cy="198120"/>
    <xdr:sp macro="" textlink="">
      <xdr:nvSpPr>
        <xdr:cNvPr id="134" name="Text Box 14">
          <a:extLst>
            <a:ext uri="{FF2B5EF4-FFF2-40B4-BE49-F238E27FC236}">
              <a16:creationId xmlns:a16="http://schemas.microsoft.com/office/drawing/2014/main" id="{C3C2B4B4-4A95-46EC-AE46-85104F3F8C5A}"/>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100</xdr:row>
      <xdr:rowOff>0</xdr:rowOff>
    </xdr:from>
    <xdr:ext cx="76200" cy="198120"/>
    <xdr:sp macro="" textlink="">
      <xdr:nvSpPr>
        <xdr:cNvPr id="135" name="Text Box 14">
          <a:extLst>
            <a:ext uri="{FF2B5EF4-FFF2-40B4-BE49-F238E27FC236}">
              <a16:creationId xmlns:a16="http://schemas.microsoft.com/office/drawing/2014/main" id="{FAA2C1CD-F62C-4D2B-B65F-49D1F5B0867C}"/>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101</xdr:row>
      <xdr:rowOff>0</xdr:rowOff>
    </xdr:from>
    <xdr:ext cx="76200" cy="198120"/>
    <xdr:sp macro="" textlink="">
      <xdr:nvSpPr>
        <xdr:cNvPr id="136" name="Text Box 14">
          <a:extLst>
            <a:ext uri="{FF2B5EF4-FFF2-40B4-BE49-F238E27FC236}">
              <a16:creationId xmlns:a16="http://schemas.microsoft.com/office/drawing/2014/main" id="{BFE5CCBF-DA0C-4FAA-8408-14697F47C4D7}"/>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101</xdr:row>
      <xdr:rowOff>0</xdr:rowOff>
    </xdr:from>
    <xdr:ext cx="76200" cy="198120"/>
    <xdr:sp macro="" textlink="">
      <xdr:nvSpPr>
        <xdr:cNvPr id="137" name="Text Box 14">
          <a:extLst>
            <a:ext uri="{FF2B5EF4-FFF2-40B4-BE49-F238E27FC236}">
              <a16:creationId xmlns:a16="http://schemas.microsoft.com/office/drawing/2014/main" id="{94D09AF4-09B4-4CC2-BA9D-0A60F69F60FA}"/>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102</xdr:row>
      <xdr:rowOff>0</xdr:rowOff>
    </xdr:from>
    <xdr:ext cx="76200" cy="198120"/>
    <xdr:sp macro="" textlink="">
      <xdr:nvSpPr>
        <xdr:cNvPr id="138" name="Text Box 14">
          <a:extLst>
            <a:ext uri="{FF2B5EF4-FFF2-40B4-BE49-F238E27FC236}">
              <a16:creationId xmlns:a16="http://schemas.microsoft.com/office/drawing/2014/main" id="{274313F5-28F0-45B5-8A63-2D240DDF0EA3}"/>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102</xdr:row>
      <xdr:rowOff>0</xdr:rowOff>
    </xdr:from>
    <xdr:ext cx="76200" cy="198120"/>
    <xdr:sp macro="" textlink="">
      <xdr:nvSpPr>
        <xdr:cNvPr id="139" name="Text Box 14">
          <a:extLst>
            <a:ext uri="{FF2B5EF4-FFF2-40B4-BE49-F238E27FC236}">
              <a16:creationId xmlns:a16="http://schemas.microsoft.com/office/drawing/2014/main" id="{D6365F3C-2714-417F-8A79-46364BC53F27}"/>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103</xdr:row>
      <xdr:rowOff>0</xdr:rowOff>
    </xdr:from>
    <xdr:ext cx="76200" cy="198120"/>
    <xdr:sp macro="" textlink="">
      <xdr:nvSpPr>
        <xdr:cNvPr id="140" name="Text Box 14">
          <a:extLst>
            <a:ext uri="{FF2B5EF4-FFF2-40B4-BE49-F238E27FC236}">
              <a16:creationId xmlns:a16="http://schemas.microsoft.com/office/drawing/2014/main" id="{FB949B97-A02A-4A37-95D3-C341282A48A3}"/>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103</xdr:row>
      <xdr:rowOff>0</xdr:rowOff>
    </xdr:from>
    <xdr:ext cx="76200" cy="198120"/>
    <xdr:sp macro="" textlink="">
      <xdr:nvSpPr>
        <xdr:cNvPr id="141" name="Text Box 14">
          <a:extLst>
            <a:ext uri="{FF2B5EF4-FFF2-40B4-BE49-F238E27FC236}">
              <a16:creationId xmlns:a16="http://schemas.microsoft.com/office/drawing/2014/main" id="{27C9ACE8-C7DF-4401-B15E-2B418F6FCA46}"/>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104</xdr:row>
      <xdr:rowOff>0</xdr:rowOff>
    </xdr:from>
    <xdr:ext cx="76200" cy="198120"/>
    <xdr:sp macro="" textlink="">
      <xdr:nvSpPr>
        <xdr:cNvPr id="142" name="Text Box 14">
          <a:extLst>
            <a:ext uri="{FF2B5EF4-FFF2-40B4-BE49-F238E27FC236}">
              <a16:creationId xmlns:a16="http://schemas.microsoft.com/office/drawing/2014/main" id="{A1196884-17C2-463D-BEB7-C46E70D03FA7}"/>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104</xdr:row>
      <xdr:rowOff>0</xdr:rowOff>
    </xdr:from>
    <xdr:ext cx="76200" cy="198120"/>
    <xdr:sp macro="" textlink="">
      <xdr:nvSpPr>
        <xdr:cNvPr id="143" name="Text Box 14">
          <a:extLst>
            <a:ext uri="{FF2B5EF4-FFF2-40B4-BE49-F238E27FC236}">
              <a16:creationId xmlns:a16="http://schemas.microsoft.com/office/drawing/2014/main" id="{3C6AFCA8-5A4D-4015-9D65-2FFF095CCD25}"/>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105</xdr:row>
      <xdr:rowOff>0</xdr:rowOff>
    </xdr:from>
    <xdr:ext cx="76200" cy="198120"/>
    <xdr:sp macro="" textlink="">
      <xdr:nvSpPr>
        <xdr:cNvPr id="144" name="Text Box 14">
          <a:extLst>
            <a:ext uri="{FF2B5EF4-FFF2-40B4-BE49-F238E27FC236}">
              <a16:creationId xmlns:a16="http://schemas.microsoft.com/office/drawing/2014/main" id="{49E99D47-5A6E-4228-A8CE-9472A13AC308}"/>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105</xdr:row>
      <xdr:rowOff>0</xdr:rowOff>
    </xdr:from>
    <xdr:ext cx="76200" cy="198120"/>
    <xdr:sp macro="" textlink="">
      <xdr:nvSpPr>
        <xdr:cNvPr id="145" name="Text Box 14">
          <a:extLst>
            <a:ext uri="{FF2B5EF4-FFF2-40B4-BE49-F238E27FC236}">
              <a16:creationId xmlns:a16="http://schemas.microsoft.com/office/drawing/2014/main" id="{4E4A6F16-77F5-4F6C-8066-34F070A39318}"/>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106</xdr:row>
      <xdr:rowOff>0</xdr:rowOff>
    </xdr:from>
    <xdr:ext cx="76200" cy="198120"/>
    <xdr:sp macro="" textlink="">
      <xdr:nvSpPr>
        <xdr:cNvPr id="146" name="Text Box 14">
          <a:extLst>
            <a:ext uri="{FF2B5EF4-FFF2-40B4-BE49-F238E27FC236}">
              <a16:creationId xmlns:a16="http://schemas.microsoft.com/office/drawing/2014/main" id="{FEB23D71-6E51-4447-AC8D-A219CD132BC3}"/>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106</xdr:row>
      <xdr:rowOff>0</xdr:rowOff>
    </xdr:from>
    <xdr:ext cx="76200" cy="198120"/>
    <xdr:sp macro="" textlink="">
      <xdr:nvSpPr>
        <xdr:cNvPr id="147" name="Text Box 14">
          <a:extLst>
            <a:ext uri="{FF2B5EF4-FFF2-40B4-BE49-F238E27FC236}">
              <a16:creationId xmlns:a16="http://schemas.microsoft.com/office/drawing/2014/main" id="{D47E2B55-C2EF-435D-8BAF-7C865B4A3B43}"/>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107</xdr:row>
      <xdr:rowOff>0</xdr:rowOff>
    </xdr:from>
    <xdr:ext cx="76200" cy="198120"/>
    <xdr:sp macro="" textlink="">
      <xdr:nvSpPr>
        <xdr:cNvPr id="148" name="Text Box 14">
          <a:extLst>
            <a:ext uri="{FF2B5EF4-FFF2-40B4-BE49-F238E27FC236}">
              <a16:creationId xmlns:a16="http://schemas.microsoft.com/office/drawing/2014/main" id="{83BC74C6-62D9-40B0-82DA-CEB5BFA86033}"/>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107</xdr:row>
      <xdr:rowOff>0</xdr:rowOff>
    </xdr:from>
    <xdr:ext cx="76200" cy="198120"/>
    <xdr:sp macro="" textlink="">
      <xdr:nvSpPr>
        <xdr:cNvPr id="149" name="Text Box 14">
          <a:extLst>
            <a:ext uri="{FF2B5EF4-FFF2-40B4-BE49-F238E27FC236}">
              <a16:creationId xmlns:a16="http://schemas.microsoft.com/office/drawing/2014/main" id="{19896332-5713-482A-AF9C-48D91C921B9B}"/>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108</xdr:row>
      <xdr:rowOff>0</xdr:rowOff>
    </xdr:from>
    <xdr:ext cx="76200" cy="198120"/>
    <xdr:sp macro="" textlink="">
      <xdr:nvSpPr>
        <xdr:cNvPr id="150" name="Text Box 14">
          <a:extLst>
            <a:ext uri="{FF2B5EF4-FFF2-40B4-BE49-F238E27FC236}">
              <a16:creationId xmlns:a16="http://schemas.microsoft.com/office/drawing/2014/main" id="{9F019F0A-872E-44FC-A76D-2DA24574DC77}"/>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108</xdr:row>
      <xdr:rowOff>0</xdr:rowOff>
    </xdr:from>
    <xdr:ext cx="76200" cy="198120"/>
    <xdr:sp macro="" textlink="">
      <xdr:nvSpPr>
        <xdr:cNvPr id="151" name="Text Box 14">
          <a:extLst>
            <a:ext uri="{FF2B5EF4-FFF2-40B4-BE49-F238E27FC236}">
              <a16:creationId xmlns:a16="http://schemas.microsoft.com/office/drawing/2014/main" id="{9A165CC4-7D81-4722-935E-9D2AE456FEB0}"/>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109</xdr:row>
      <xdr:rowOff>0</xdr:rowOff>
    </xdr:from>
    <xdr:ext cx="76200" cy="198120"/>
    <xdr:sp macro="" textlink="">
      <xdr:nvSpPr>
        <xdr:cNvPr id="152" name="Text Box 14">
          <a:extLst>
            <a:ext uri="{FF2B5EF4-FFF2-40B4-BE49-F238E27FC236}">
              <a16:creationId xmlns:a16="http://schemas.microsoft.com/office/drawing/2014/main" id="{994F1D52-71A4-4DA8-8CC1-6ECE4EBBA559}"/>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109</xdr:row>
      <xdr:rowOff>0</xdr:rowOff>
    </xdr:from>
    <xdr:ext cx="76200" cy="198120"/>
    <xdr:sp macro="" textlink="">
      <xdr:nvSpPr>
        <xdr:cNvPr id="153" name="Text Box 14">
          <a:extLst>
            <a:ext uri="{FF2B5EF4-FFF2-40B4-BE49-F238E27FC236}">
              <a16:creationId xmlns:a16="http://schemas.microsoft.com/office/drawing/2014/main" id="{B30E2B04-7D51-4E4A-81D5-1C74D0724D7C}"/>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110</xdr:row>
      <xdr:rowOff>0</xdr:rowOff>
    </xdr:from>
    <xdr:ext cx="76200" cy="198120"/>
    <xdr:sp macro="" textlink="">
      <xdr:nvSpPr>
        <xdr:cNvPr id="154" name="Text Box 14">
          <a:extLst>
            <a:ext uri="{FF2B5EF4-FFF2-40B4-BE49-F238E27FC236}">
              <a16:creationId xmlns:a16="http://schemas.microsoft.com/office/drawing/2014/main" id="{765AE014-FC58-4231-BA97-599F216528E9}"/>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110</xdr:row>
      <xdr:rowOff>0</xdr:rowOff>
    </xdr:from>
    <xdr:ext cx="76200" cy="198120"/>
    <xdr:sp macro="" textlink="">
      <xdr:nvSpPr>
        <xdr:cNvPr id="155" name="Text Box 14">
          <a:extLst>
            <a:ext uri="{FF2B5EF4-FFF2-40B4-BE49-F238E27FC236}">
              <a16:creationId xmlns:a16="http://schemas.microsoft.com/office/drawing/2014/main" id="{387B8228-51B0-49DC-A56F-77972282B795}"/>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111</xdr:row>
      <xdr:rowOff>0</xdr:rowOff>
    </xdr:from>
    <xdr:ext cx="76200" cy="198120"/>
    <xdr:sp macro="" textlink="">
      <xdr:nvSpPr>
        <xdr:cNvPr id="156" name="Text Box 14">
          <a:extLst>
            <a:ext uri="{FF2B5EF4-FFF2-40B4-BE49-F238E27FC236}">
              <a16:creationId xmlns:a16="http://schemas.microsoft.com/office/drawing/2014/main" id="{D5E81D18-D837-420A-BC86-6D5251518857}"/>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111</xdr:row>
      <xdr:rowOff>0</xdr:rowOff>
    </xdr:from>
    <xdr:ext cx="76200" cy="198120"/>
    <xdr:sp macro="" textlink="">
      <xdr:nvSpPr>
        <xdr:cNvPr id="157" name="Text Box 14">
          <a:extLst>
            <a:ext uri="{FF2B5EF4-FFF2-40B4-BE49-F238E27FC236}">
              <a16:creationId xmlns:a16="http://schemas.microsoft.com/office/drawing/2014/main" id="{E1067AAB-FB13-4BE6-99C1-3E8FC88E0F40}"/>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112</xdr:row>
      <xdr:rowOff>0</xdr:rowOff>
    </xdr:from>
    <xdr:ext cx="76200" cy="198120"/>
    <xdr:sp macro="" textlink="">
      <xdr:nvSpPr>
        <xdr:cNvPr id="158" name="Text Box 14">
          <a:extLst>
            <a:ext uri="{FF2B5EF4-FFF2-40B4-BE49-F238E27FC236}">
              <a16:creationId xmlns:a16="http://schemas.microsoft.com/office/drawing/2014/main" id="{01BB7708-1F78-4CC1-A2D3-DF01FFFF7528}"/>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112</xdr:row>
      <xdr:rowOff>0</xdr:rowOff>
    </xdr:from>
    <xdr:ext cx="76200" cy="198120"/>
    <xdr:sp macro="" textlink="">
      <xdr:nvSpPr>
        <xdr:cNvPr id="159" name="Text Box 14">
          <a:extLst>
            <a:ext uri="{FF2B5EF4-FFF2-40B4-BE49-F238E27FC236}">
              <a16:creationId xmlns:a16="http://schemas.microsoft.com/office/drawing/2014/main" id="{933E5B5C-70E6-4CAD-89F7-34C3C95D5E64}"/>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113</xdr:row>
      <xdr:rowOff>0</xdr:rowOff>
    </xdr:from>
    <xdr:ext cx="76200" cy="198120"/>
    <xdr:sp macro="" textlink="">
      <xdr:nvSpPr>
        <xdr:cNvPr id="160" name="Text Box 14">
          <a:extLst>
            <a:ext uri="{FF2B5EF4-FFF2-40B4-BE49-F238E27FC236}">
              <a16:creationId xmlns:a16="http://schemas.microsoft.com/office/drawing/2014/main" id="{E199ED85-5221-47FC-A8AB-C5BE3964E099}"/>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113</xdr:row>
      <xdr:rowOff>0</xdr:rowOff>
    </xdr:from>
    <xdr:ext cx="76200" cy="198120"/>
    <xdr:sp macro="" textlink="">
      <xdr:nvSpPr>
        <xdr:cNvPr id="161" name="Text Box 14">
          <a:extLst>
            <a:ext uri="{FF2B5EF4-FFF2-40B4-BE49-F238E27FC236}">
              <a16:creationId xmlns:a16="http://schemas.microsoft.com/office/drawing/2014/main" id="{22781AF1-B5EA-4C75-B543-09BC806769B7}"/>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114</xdr:row>
      <xdr:rowOff>0</xdr:rowOff>
    </xdr:from>
    <xdr:ext cx="76200" cy="198120"/>
    <xdr:sp macro="" textlink="">
      <xdr:nvSpPr>
        <xdr:cNvPr id="162" name="Text Box 14">
          <a:extLst>
            <a:ext uri="{FF2B5EF4-FFF2-40B4-BE49-F238E27FC236}">
              <a16:creationId xmlns:a16="http://schemas.microsoft.com/office/drawing/2014/main" id="{4A4BCC5D-DFA2-4D32-B52D-18E84C40A0C2}"/>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114</xdr:row>
      <xdr:rowOff>0</xdr:rowOff>
    </xdr:from>
    <xdr:ext cx="76200" cy="198120"/>
    <xdr:sp macro="" textlink="">
      <xdr:nvSpPr>
        <xdr:cNvPr id="163" name="Text Box 14">
          <a:extLst>
            <a:ext uri="{FF2B5EF4-FFF2-40B4-BE49-F238E27FC236}">
              <a16:creationId xmlns:a16="http://schemas.microsoft.com/office/drawing/2014/main" id="{A6E82EFB-7AB8-4799-9BCE-1DDBE61DEC4F}"/>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115</xdr:row>
      <xdr:rowOff>0</xdr:rowOff>
    </xdr:from>
    <xdr:ext cx="76200" cy="198120"/>
    <xdr:sp macro="" textlink="">
      <xdr:nvSpPr>
        <xdr:cNvPr id="164" name="Text Box 14">
          <a:extLst>
            <a:ext uri="{FF2B5EF4-FFF2-40B4-BE49-F238E27FC236}">
              <a16:creationId xmlns:a16="http://schemas.microsoft.com/office/drawing/2014/main" id="{6062086A-AB6F-4674-AD32-956129F85782}"/>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115</xdr:row>
      <xdr:rowOff>0</xdr:rowOff>
    </xdr:from>
    <xdr:ext cx="76200" cy="198120"/>
    <xdr:sp macro="" textlink="">
      <xdr:nvSpPr>
        <xdr:cNvPr id="165" name="Text Box 14">
          <a:extLst>
            <a:ext uri="{FF2B5EF4-FFF2-40B4-BE49-F238E27FC236}">
              <a16:creationId xmlns:a16="http://schemas.microsoft.com/office/drawing/2014/main" id="{3469DD13-EC2F-4AA7-A288-BE45211EB65F}"/>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116</xdr:row>
      <xdr:rowOff>0</xdr:rowOff>
    </xdr:from>
    <xdr:ext cx="76200" cy="198120"/>
    <xdr:sp macro="" textlink="">
      <xdr:nvSpPr>
        <xdr:cNvPr id="166" name="Text Box 14">
          <a:extLst>
            <a:ext uri="{FF2B5EF4-FFF2-40B4-BE49-F238E27FC236}">
              <a16:creationId xmlns:a16="http://schemas.microsoft.com/office/drawing/2014/main" id="{11169992-D17D-4ECF-A5FB-86D2A624371C}"/>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116</xdr:row>
      <xdr:rowOff>0</xdr:rowOff>
    </xdr:from>
    <xdr:ext cx="76200" cy="198120"/>
    <xdr:sp macro="" textlink="">
      <xdr:nvSpPr>
        <xdr:cNvPr id="167" name="Text Box 14">
          <a:extLst>
            <a:ext uri="{FF2B5EF4-FFF2-40B4-BE49-F238E27FC236}">
              <a16:creationId xmlns:a16="http://schemas.microsoft.com/office/drawing/2014/main" id="{C8723DAC-184E-480F-BAE1-15862FF6799F}"/>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117</xdr:row>
      <xdr:rowOff>0</xdr:rowOff>
    </xdr:from>
    <xdr:ext cx="76200" cy="198120"/>
    <xdr:sp macro="" textlink="">
      <xdr:nvSpPr>
        <xdr:cNvPr id="168" name="Text Box 14">
          <a:extLst>
            <a:ext uri="{FF2B5EF4-FFF2-40B4-BE49-F238E27FC236}">
              <a16:creationId xmlns:a16="http://schemas.microsoft.com/office/drawing/2014/main" id="{FFDFABD9-33D1-4FA7-9AA6-2196FA248C6D}"/>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117</xdr:row>
      <xdr:rowOff>0</xdr:rowOff>
    </xdr:from>
    <xdr:ext cx="76200" cy="198120"/>
    <xdr:sp macro="" textlink="">
      <xdr:nvSpPr>
        <xdr:cNvPr id="169" name="Text Box 14">
          <a:extLst>
            <a:ext uri="{FF2B5EF4-FFF2-40B4-BE49-F238E27FC236}">
              <a16:creationId xmlns:a16="http://schemas.microsoft.com/office/drawing/2014/main" id="{9B48F4D6-A31E-4E2A-8508-D91C8B82C4C1}"/>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118</xdr:row>
      <xdr:rowOff>0</xdr:rowOff>
    </xdr:from>
    <xdr:ext cx="76200" cy="198120"/>
    <xdr:sp macro="" textlink="">
      <xdr:nvSpPr>
        <xdr:cNvPr id="170" name="Text Box 14">
          <a:extLst>
            <a:ext uri="{FF2B5EF4-FFF2-40B4-BE49-F238E27FC236}">
              <a16:creationId xmlns:a16="http://schemas.microsoft.com/office/drawing/2014/main" id="{CA602DF1-7197-4197-BD41-F67577E06A6A}"/>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118</xdr:row>
      <xdr:rowOff>0</xdr:rowOff>
    </xdr:from>
    <xdr:ext cx="76200" cy="198120"/>
    <xdr:sp macro="" textlink="">
      <xdr:nvSpPr>
        <xdr:cNvPr id="171" name="Text Box 14">
          <a:extLst>
            <a:ext uri="{FF2B5EF4-FFF2-40B4-BE49-F238E27FC236}">
              <a16:creationId xmlns:a16="http://schemas.microsoft.com/office/drawing/2014/main" id="{B338F7A6-A64F-41C3-8146-DB4798B37BF3}"/>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119</xdr:row>
      <xdr:rowOff>0</xdr:rowOff>
    </xdr:from>
    <xdr:ext cx="76200" cy="198120"/>
    <xdr:sp macro="" textlink="">
      <xdr:nvSpPr>
        <xdr:cNvPr id="172" name="Text Box 14">
          <a:extLst>
            <a:ext uri="{FF2B5EF4-FFF2-40B4-BE49-F238E27FC236}">
              <a16:creationId xmlns:a16="http://schemas.microsoft.com/office/drawing/2014/main" id="{0120F0C8-FED7-4355-B612-C4FE4A43E772}"/>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119</xdr:row>
      <xdr:rowOff>0</xdr:rowOff>
    </xdr:from>
    <xdr:ext cx="76200" cy="198120"/>
    <xdr:sp macro="" textlink="">
      <xdr:nvSpPr>
        <xdr:cNvPr id="173" name="Text Box 14">
          <a:extLst>
            <a:ext uri="{FF2B5EF4-FFF2-40B4-BE49-F238E27FC236}">
              <a16:creationId xmlns:a16="http://schemas.microsoft.com/office/drawing/2014/main" id="{1B3B3429-CADB-4832-A093-7A11A066034F}"/>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120</xdr:row>
      <xdr:rowOff>0</xdr:rowOff>
    </xdr:from>
    <xdr:ext cx="76200" cy="198120"/>
    <xdr:sp macro="" textlink="">
      <xdr:nvSpPr>
        <xdr:cNvPr id="174" name="Text Box 14">
          <a:extLst>
            <a:ext uri="{FF2B5EF4-FFF2-40B4-BE49-F238E27FC236}">
              <a16:creationId xmlns:a16="http://schemas.microsoft.com/office/drawing/2014/main" id="{D867453E-6E26-4771-95F1-66008892C33A}"/>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120</xdr:row>
      <xdr:rowOff>0</xdr:rowOff>
    </xdr:from>
    <xdr:ext cx="76200" cy="198120"/>
    <xdr:sp macro="" textlink="">
      <xdr:nvSpPr>
        <xdr:cNvPr id="175" name="Text Box 14">
          <a:extLst>
            <a:ext uri="{FF2B5EF4-FFF2-40B4-BE49-F238E27FC236}">
              <a16:creationId xmlns:a16="http://schemas.microsoft.com/office/drawing/2014/main" id="{830E76E8-C919-40A2-BC66-34CE9883C479}"/>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121</xdr:row>
      <xdr:rowOff>0</xdr:rowOff>
    </xdr:from>
    <xdr:ext cx="76200" cy="198120"/>
    <xdr:sp macro="" textlink="">
      <xdr:nvSpPr>
        <xdr:cNvPr id="176" name="Text Box 14">
          <a:extLst>
            <a:ext uri="{FF2B5EF4-FFF2-40B4-BE49-F238E27FC236}">
              <a16:creationId xmlns:a16="http://schemas.microsoft.com/office/drawing/2014/main" id="{5ACF1271-AF16-4A13-ABDA-7A7C251230BB}"/>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121</xdr:row>
      <xdr:rowOff>0</xdr:rowOff>
    </xdr:from>
    <xdr:ext cx="76200" cy="198120"/>
    <xdr:sp macro="" textlink="">
      <xdr:nvSpPr>
        <xdr:cNvPr id="177" name="Text Box 14">
          <a:extLst>
            <a:ext uri="{FF2B5EF4-FFF2-40B4-BE49-F238E27FC236}">
              <a16:creationId xmlns:a16="http://schemas.microsoft.com/office/drawing/2014/main" id="{CC14F7F2-B722-49BC-80DA-17E924AC6993}"/>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122</xdr:row>
      <xdr:rowOff>0</xdr:rowOff>
    </xdr:from>
    <xdr:ext cx="76200" cy="198120"/>
    <xdr:sp macro="" textlink="">
      <xdr:nvSpPr>
        <xdr:cNvPr id="178" name="Text Box 14">
          <a:extLst>
            <a:ext uri="{FF2B5EF4-FFF2-40B4-BE49-F238E27FC236}">
              <a16:creationId xmlns:a16="http://schemas.microsoft.com/office/drawing/2014/main" id="{5995B970-A848-4915-9764-87B987A0630D}"/>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122</xdr:row>
      <xdr:rowOff>0</xdr:rowOff>
    </xdr:from>
    <xdr:ext cx="76200" cy="198120"/>
    <xdr:sp macro="" textlink="">
      <xdr:nvSpPr>
        <xdr:cNvPr id="179" name="Text Box 14">
          <a:extLst>
            <a:ext uri="{FF2B5EF4-FFF2-40B4-BE49-F238E27FC236}">
              <a16:creationId xmlns:a16="http://schemas.microsoft.com/office/drawing/2014/main" id="{F68FE29D-EA91-409D-AD2F-1BA6B7B087E8}"/>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123</xdr:row>
      <xdr:rowOff>0</xdr:rowOff>
    </xdr:from>
    <xdr:ext cx="76200" cy="198120"/>
    <xdr:sp macro="" textlink="">
      <xdr:nvSpPr>
        <xdr:cNvPr id="180" name="Text Box 14">
          <a:extLst>
            <a:ext uri="{FF2B5EF4-FFF2-40B4-BE49-F238E27FC236}">
              <a16:creationId xmlns:a16="http://schemas.microsoft.com/office/drawing/2014/main" id="{9B122A00-CE04-4D48-9A9F-3FC143A6ADAE}"/>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123</xdr:row>
      <xdr:rowOff>0</xdr:rowOff>
    </xdr:from>
    <xdr:ext cx="76200" cy="198120"/>
    <xdr:sp macro="" textlink="">
      <xdr:nvSpPr>
        <xdr:cNvPr id="181" name="Text Box 14">
          <a:extLst>
            <a:ext uri="{FF2B5EF4-FFF2-40B4-BE49-F238E27FC236}">
              <a16:creationId xmlns:a16="http://schemas.microsoft.com/office/drawing/2014/main" id="{FDEC19AC-ECA1-41BC-A536-5FE4EE14202D}"/>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124</xdr:row>
      <xdr:rowOff>0</xdr:rowOff>
    </xdr:from>
    <xdr:ext cx="76200" cy="198120"/>
    <xdr:sp macro="" textlink="">
      <xdr:nvSpPr>
        <xdr:cNvPr id="182" name="Text Box 14">
          <a:extLst>
            <a:ext uri="{FF2B5EF4-FFF2-40B4-BE49-F238E27FC236}">
              <a16:creationId xmlns:a16="http://schemas.microsoft.com/office/drawing/2014/main" id="{79260AD5-220E-4A70-86C5-0EBD6C356687}"/>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124</xdr:row>
      <xdr:rowOff>0</xdr:rowOff>
    </xdr:from>
    <xdr:ext cx="76200" cy="198120"/>
    <xdr:sp macro="" textlink="">
      <xdr:nvSpPr>
        <xdr:cNvPr id="183" name="Text Box 14">
          <a:extLst>
            <a:ext uri="{FF2B5EF4-FFF2-40B4-BE49-F238E27FC236}">
              <a16:creationId xmlns:a16="http://schemas.microsoft.com/office/drawing/2014/main" id="{A7DB08D5-2B41-45F0-BA10-9772F9F7448B}"/>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125</xdr:row>
      <xdr:rowOff>0</xdr:rowOff>
    </xdr:from>
    <xdr:ext cx="76200" cy="198120"/>
    <xdr:sp macro="" textlink="">
      <xdr:nvSpPr>
        <xdr:cNvPr id="184" name="Text Box 14">
          <a:extLst>
            <a:ext uri="{FF2B5EF4-FFF2-40B4-BE49-F238E27FC236}">
              <a16:creationId xmlns:a16="http://schemas.microsoft.com/office/drawing/2014/main" id="{275EF72C-CA78-4B84-A74E-BC4E26623154}"/>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125</xdr:row>
      <xdr:rowOff>0</xdr:rowOff>
    </xdr:from>
    <xdr:ext cx="76200" cy="198120"/>
    <xdr:sp macro="" textlink="">
      <xdr:nvSpPr>
        <xdr:cNvPr id="185" name="Text Box 14">
          <a:extLst>
            <a:ext uri="{FF2B5EF4-FFF2-40B4-BE49-F238E27FC236}">
              <a16:creationId xmlns:a16="http://schemas.microsoft.com/office/drawing/2014/main" id="{8E05795A-A165-4015-9209-8FB195E737B5}"/>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126</xdr:row>
      <xdr:rowOff>0</xdr:rowOff>
    </xdr:from>
    <xdr:ext cx="76200" cy="198120"/>
    <xdr:sp macro="" textlink="">
      <xdr:nvSpPr>
        <xdr:cNvPr id="186" name="Text Box 14">
          <a:extLst>
            <a:ext uri="{FF2B5EF4-FFF2-40B4-BE49-F238E27FC236}">
              <a16:creationId xmlns:a16="http://schemas.microsoft.com/office/drawing/2014/main" id="{9F3EDCD7-7B1D-46FF-A835-FB57B1FC1321}"/>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126</xdr:row>
      <xdr:rowOff>0</xdr:rowOff>
    </xdr:from>
    <xdr:ext cx="76200" cy="198120"/>
    <xdr:sp macro="" textlink="">
      <xdr:nvSpPr>
        <xdr:cNvPr id="187" name="Text Box 14">
          <a:extLst>
            <a:ext uri="{FF2B5EF4-FFF2-40B4-BE49-F238E27FC236}">
              <a16:creationId xmlns:a16="http://schemas.microsoft.com/office/drawing/2014/main" id="{EC22B005-7A95-424F-9736-E0742C9CFB9D}"/>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127</xdr:row>
      <xdr:rowOff>0</xdr:rowOff>
    </xdr:from>
    <xdr:ext cx="76200" cy="198120"/>
    <xdr:sp macro="" textlink="">
      <xdr:nvSpPr>
        <xdr:cNvPr id="188" name="Text Box 14">
          <a:extLst>
            <a:ext uri="{FF2B5EF4-FFF2-40B4-BE49-F238E27FC236}">
              <a16:creationId xmlns:a16="http://schemas.microsoft.com/office/drawing/2014/main" id="{D3AA4537-610B-4626-BD72-4F276AF37494}"/>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127</xdr:row>
      <xdr:rowOff>0</xdr:rowOff>
    </xdr:from>
    <xdr:ext cx="76200" cy="198120"/>
    <xdr:sp macro="" textlink="">
      <xdr:nvSpPr>
        <xdr:cNvPr id="189" name="Text Box 14">
          <a:extLst>
            <a:ext uri="{FF2B5EF4-FFF2-40B4-BE49-F238E27FC236}">
              <a16:creationId xmlns:a16="http://schemas.microsoft.com/office/drawing/2014/main" id="{31F9DBCD-A7B0-4659-B4E1-0D28856153D3}"/>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128</xdr:row>
      <xdr:rowOff>0</xdr:rowOff>
    </xdr:from>
    <xdr:ext cx="76200" cy="198120"/>
    <xdr:sp macro="" textlink="">
      <xdr:nvSpPr>
        <xdr:cNvPr id="190" name="Text Box 14">
          <a:extLst>
            <a:ext uri="{FF2B5EF4-FFF2-40B4-BE49-F238E27FC236}">
              <a16:creationId xmlns:a16="http://schemas.microsoft.com/office/drawing/2014/main" id="{B70D29E7-C235-41CB-93F8-4F5D07E4BF95}"/>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128</xdr:row>
      <xdr:rowOff>0</xdr:rowOff>
    </xdr:from>
    <xdr:ext cx="76200" cy="198120"/>
    <xdr:sp macro="" textlink="">
      <xdr:nvSpPr>
        <xdr:cNvPr id="191" name="Text Box 14">
          <a:extLst>
            <a:ext uri="{FF2B5EF4-FFF2-40B4-BE49-F238E27FC236}">
              <a16:creationId xmlns:a16="http://schemas.microsoft.com/office/drawing/2014/main" id="{7AC69EA2-FDC3-4EEC-95D2-207963FE8F60}"/>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129</xdr:row>
      <xdr:rowOff>0</xdr:rowOff>
    </xdr:from>
    <xdr:ext cx="76200" cy="198120"/>
    <xdr:sp macro="" textlink="">
      <xdr:nvSpPr>
        <xdr:cNvPr id="192" name="Text Box 14">
          <a:extLst>
            <a:ext uri="{FF2B5EF4-FFF2-40B4-BE49-F238E27FC236}">
              <a16:creationId xmlns:a16="http://schemas.microsoft.com/office/drawing/2014/main" id="{0C0D1C04-2C90-4272-A27A-95806A99CF40}"/>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129</xdr:row>
      <xdr:rowOff>0</xdr:rowOff>
    </xdr:from>
    <xdr:ext cx="76200" cy="198120"/>
    <xdr:sp macro="" textlink="">
      <xdr:nvSpPr>
        <xdr:cNvPr id="193" name="Text Box 14">
          <a:extLst>
            <a:ext uri="{FF2B5EF4-FFF2-40B4-BE49-F238E27FC236}">
              <a16:creationId xmlns:a16="http://schemas.microsoft.com/office/drawing/2014/main" id="{D4B18DFE-55F8-4CC9-8887-5962CE93E7D0}"/>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130</xdr:row>
      <xdr:rowOff>0</xdr:rowOff>
    </xdr:from>
    <xdr:ext cx="76200" cy="198120"/>
    <xdr:sp macro="" textlink="">
      <xdr:nvSpPr>
        <xdr:cNvPr id="194" name="Text Box 14">
          <a:extLst>
            <a:ext uri="{FF2B5EF4-FFF2-40B4-BE49-F238E27FC236}">
              <a16:creationId xmlns:a16="http://schemas.microsoft.com/office/drawing/2014/main" id="{2B6722CF-C801-43B4-AF77-500CF87B32D6}"/>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130</xdr:row>
      <xdr:rowOff>0</xdr:rowOff>
    </xdr:from>
    <xdr:ext cx="76200" cy="198120"/>
    <xdr:sp macro="" textlink="">
      <xdr:nvSpPr>
        <xdr:cNvPr id="195" name="Text Box 14">
          <a:extLst>
            <a:ext uri="{FF2B5EF4-FFF2-40B4-BE49-F238E27FC236}">
              <a16:creationId xmlns:a16="http://schemas.microsoft.com/office/drawing/2014/main" id="{41403D75-6256-4720-86ED-3BDDC91B4AE4}"/>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131</xdr:row>
      <xdr:rowOff>0</xdr:rowOff>
    </xdr:from>
    <xdr:ext cx="76200" cy="198120"/>
    <xdr:sp macro="" textlink="">
      <xdr:nvSpPr>
        <xdr:cNvPr id="196" name="Text Box 14">
          <a:extLst>
            <a:ext uri="{FF2B5EF4-FFF2-40B4-BE49-F238E27FC236}">
              <a16:creationId xmlns:a16="http://schemas.microsoft.com/office/drawing/2014/main" id="{EBCBF092-8637-40F0-BABE-CAC7E3405707}"/>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131</xdr:row>
      <xdr:rowOff>0</xdr:rowOff>
    </xdr:from>
    <xdr:ext cx="76200" cy="198120"/>
    <xdr:sp macro="" textlink="">
      <xdr:nvSpPr>
        <xdr:cNvPr id="197" name="Text Box 14">
          <a:extLst>
            <a:ext uri="{FF2B5EF4-FFF2-40B4-BE49-F238E27FC236}">
              <a16:creationId xmlns:a16="http://schemas.microsoft.com/office/drawing/2014/main" id="{5FCBA51D-EAEF-4D3D-AE61-8709A7D342B7}"/>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132</xdr:row>
      <xdr:rowOff>0</xdr:rowOff>
    </xdr:from>
    <xdr:ext cx="76200" cy="198120"/>
    <xdr:sp macro="" textlink="">
      <xdr:nvSpPr>
        <xdr:cNvPr id="198" name="Text Box 14">
          <a:extLst>
            <a:ext uri="{FF2B5EF4-FFF2-40B4-BE49-F238E27FC236}">
              <a16:creationId xmlns:a16="http://schemas.microsoft.com/office/drawing/2014/main" id="{02609B92-E5EA-44C0-94B4-79F30164F1A2}"/>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132</xdr:row>
      <xdr:rowOff>0</xdr:rowOff>
    </xdr:from>
    <xdr:ext cx="76200" cy="198120"/>
    <xdr:sp macro="" textlink="">
      <xdr:nvSpPr>
        <xdr:cNvPr id="199" name="Text Box 14">
          <a:extLst>
            <a:ext uri="{FF2B5EF4-FFF2-40B4-BE49-F238E27FC236}">
              <a16:creationId xmlns:a16="http://schemas.microsoft.com/office/drawing/2014/main" id="{088B699A-895E-4C8D-9920-34E9F9DB16D0}"/>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133</xdr:row>
      <xdr:rowOff>0</xdr:rowOff>
    </xdr:from>
    <xdr:ext cx="76200" cy="198120"/>
    <xdr:sp macro="" textlink="">
      <xdr:nvSpPr>
        <xdr:cNvPr id="200" name="Text Box 14">
          <a:extLst>
            <a:ext uri="{FF2B5EF4-FFF2-40B4-BE49-F238E27FC236}">
              <a16:creationId xmlns:a16="http://schemas.microsoft.com/office/drawing/2014/main" id="{810C308F-1101-4185-B7AA-356F28AAE329}"/>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133</xdr:row>
      <xdr:rowOff>0</xdr:rowOff>
    </xdr:from>
    <xdr:ext cx="76200" cy="198120"/>
    <xdr:sp macro="" textlink="">
      <xdr:nvSpPr>
        <xdr:cNvPr id="201" name="Text Box 14">
          <a:extLst>
            <a:ext uri="{FF2B5EF4-FFF2-40B4-BE49-F238E27FC236}">
              <a16:creationId xmlns:a16="http://schemas.microsoft.com/office/drawing/2014/main" id="{F6810BAC-10B2-4704-A684-430A44A31C7F}"/>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134</xdr:row>
      <xdr:rowOff>0</xdr:rowOff>
    </xdr:from>
    <xdr:ext cx="76200" cy="198120"/>
    <xdr:sp macro="" textlink="">
      <xdr:nvSpPr>
        <xdr:cNvPr id="202" name="Text Box 14">
          <a:extLst>
            <a:ext uri="{FF2B5EF4-FFF2-40B4-BE49-F238E27FC236}">
              <a16:creationId xmlns:a16="http://schemas.microsoft.com/office/drawing/2014/main" id="{6AA56E34-940B-4787-B192-F0064732398B}"/>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134</xdr:row>
      <xdr:rowOff>0</xdr:rowOff>
    </xdr:from>
    <xdr:ext cx="76200" cy="198120"/>
    <xdr:sp macro="" textlink="">
      <xdr:nvSpPr>
        <xdr:cNvPr id="203" name="Text Box 14">
          <a:extLst>
            <a:ext uri="{FF2B5EF4-FFF2-40B4-BE49-F238E27FC236}">
              <a16:creationId xmlns:a16="http://schemas.microsoft.com/office/drawing/2014/main" id="{D335D316-A92C-4909-B7FF-B59DCFDA793A}"/>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135</xdr:row>
      <xdr:rowOff>0</xdr:rowOff>
    </xdr:from>
    <xdr:ext cx="76200" cy="198120"/>
    <xdr:sp macro="" textlink="">
      <xdr:nvSpPr>
        <xdr:cNvPr id="204" name="Text Box 14">
          <a:extLst>
            <a:ext uri="{FF2B5EF4-FFF2-40B4-BE49-F238E27FC236}">
              <a16:creationId xmlns:a16="http://schemas.microsoft.com/office/drawing/2014/main" id="{31FBE8F2-FE0B-4AE3-95D5-79F2831AD848}"/>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135</xdr:row>
      <xdr:rowOff>0</xdr:rowOff>
    </xdr:from>
    <xdr:ext cx="76200" cy="198120"/>
    <xdr:sp macro="" textlink="">
      <xdr:nvSpPr>
        <xdr:cNvPr id="205" name="Text Box 14">
          <a:extLst>
            <a:ext uri="{FF2B5EF4-FFF2-40B4-BE49-F238E27FC236}">
              <a16:creationId xmlns:a16="http://schemas.microsoft.com/office/drawing/2014/main" id="{133C04BA-23F8-4CC3-BC2C-C72C668D5C7C}"/>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136</xdr:row>
      <xdr:rowOff>0</xdr:rowOff>
    </xdr:from>
    <xdr:ext cx="76200" cy="198120"/>
    <xdr:sp macro="" textlink="">
      <xdr:nvSpPr>
        <xdr:cNvPr id="206" name="Text Box 14">
          <a:extLst>
            <a:ext uri="{FF2B5EF4-FFF2-40B4-BE49-F238E27FC236}">
              <a16:creationId xmlns:a16="http://schemas.microsoft.com/office/drawing/2014/main" id="{408C2405-558B-46D3-AA92-8DC1074B4D90}"/>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136</xdr:row>
      <xdr:rowOff>0</xdr:rowOff>
    </xdr:from>
    <xdr:ext cx="76200" cy="198120"/>
    <xdr:sp macro="" textlink="">
      <xdr:nvSpPr>
        <xdr:cNvPr id="207" name="Text Box 14">
          <a:extLst>
            <a:ext uri="{FF2B5EF4-FFF2-40B4-BE49-F238E27FC236}">
              <a16:creationId xmlns:a16="http://schemas.microsoft.com/office/drawing/2014/main" id="{82A9B502-7112-4F26-B9EA-D1CB3165AC8C}"/>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137</xdr:row>
      <xdr:rowOff>0</xdr:rowOff>
    </xdr:from>
    <xdr:ext cx="76200" cy="198120"/>
    <xdr:sp macro="" textlink="">
      <xdr:nvSpPr>
        <xdr:cNvPr id="208" name="Text Box 14">
          <a:extLst>
            <a:ext uri="{FF2B5EF4-FFF2-40B4-BE49-F238E27FC236}">
              <a16:creationId xmlns:a16="http://schemas.microsoft.com/office/drawing/2014/main" id="{76715F66-67CE-4F3E-9252-2314D0619ECF}"/>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137</xdr:row>
      <xdr:rowOff>0</xdr:rowOff>
    </xdr:from>
    <xdr:ext cx="76200" cy="198120"/>
    <xdr:sp macro="" textlink="">
      <xdr:nvSpPr>
        <xdr:cNvPr id="209" name="Text Box 14">
          <a:extLst>
            <a:ext uri="{FF2B5EF4-FFF2-40B4-BE49-F238E27FC236}">
              <a16:creationId xmlns:a16="http://schemas.microsoft.com/office/drawing/2014/main" id="{2F02301F-45E7-4B1B-AE36-3CEF24DF53A8}"/>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138</xdr:row>
      <xdr:rowOff>0</xdr:rowOff>
    </xdr:from>
    <xdr:ext cx="76200" cy="198120"/>
    <xdr:sp macro="" textlink="">
      <xdr:nvSpPr>
        <xdr:cNvPr id="210" name="Text Box 14">
          <a:extLst>
            <a:ext uri="{FF2B5EF4-FFF2-40B4-BE49-F238E27FC236}">
              <a16:creationId xmlns:a16="http://schemas.microsoft.com/office/drawing/2014/main" id="{768775F0-B610-410A-8ECE-1990BEAAEB96}"/>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138</xdr:row>
      <xdr:rowOff>0</xdr:rowOff>
    </xdr:from>
    <xdr:ext cx="76200" cy="198120"/>
    <xdr:sp macro="" textlink="">
      <xdr:nvSpPr>
        <xdr:cNvPr id="211" name="Text Box 14">
          <a:extLst>
            <a:ext uri="{FF2B5EF4-FFF2-40B4-BE49-F238E27FC236}">
              <a16:creationId xmlns:a16="http://schemas.microsoft.com/office/drawing/2014/main" id="{AD55554B-838C-440E-8FA6-01C48C8DF848}"/>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139</xdr:row>
      <xdr:rowOff>0</xdr:rowOff>
    </xdr:from>
    <xdr:ext cx="76200" cy="198120"/>
    <xdr:sp macro="" textlink="">
      <xdr:nvSpPr>
        <xdr:cNvPr id="212" name="Text Box 14">
          <a:extLst>
            <a:ext uri="{FF2B5EF4-FFF2-40B4-BE49-F238E27FC236}">
              <a16:creationId xmlns:a16="http://schemas.microsoft.com/office/drawing/2014/main" id="{F0584944-5706-4A38-82F7-F4BCCA5443E7}"/>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139</xdr:row>
      <xdr:rowOff>0</xdr:rowOff>
    </xdr:from>
    <xdr:ext cx="76200" cy="198120"/>
    <xdr:sp macro="" textlink="">
      <xdr:nvSpPr>
        <xdr:cNvPr id="213" name="Text Box 14">
          <a:extLst>
            <a:ext uri="{FF2B5EF4-FFF2-40B4-BE49-F238E27FC236}">
              <a16:creationId xmlns:a16="http://schemas.microsoft.com/office/drawing/2014/main" id="{3D7CF1F3-6F9B-4F4B-9016-5FB8E1BB00FA}"/>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140</xdr:row>
      <xdr:rowOff>0</xdr:rowOff>
    </xdr:from>
    <xdr:ext cx="76200" cy="198120"/>
    <xdr:sp macro="" textlink="">
      <xdr:nvSpPr>
        <xdr:cNvPr id="214" name="Text Box 14">
          <a:extLst>
            <a:ext uri="{FF2B5EF4-FFF2-40B4-BE49-F238E27FC236}">
              <a16:creationId xmlns:a16="http://schemas.microsoft.com/office/drawing/2014/main" id="{79E9D3EB-A20D-4B57-9FF0-F122606E2A8D}"/>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140</xdr:row>
      <xdr:rowOff>0</xdr:rowOff>
    </xdr:from>
    <xdr:ext cx="76200" cy="198120"/>
    <xdr:sp macro="" textlink="">
      <xdr:nvSpPr>
        <xdr:cNvPr id="215" name="Text Box 14">
          <a:extLst>
            <a:ext uri="{FF2B5EF4-FFF2-40B4-BE49-F238E27FC236}">
              <a16:creationId xmlns:a16="http://schemas.microsoft.com/office/drawing/2014/main" id="{79C79104-2331-439F-990E-84F5F39263EF}"/>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141</xdr:row>
      <xdr:rowOff>0</xdr:rowOff>
    </xdr:from>
    <xdr:ext cx="76200" cy="198120"/>
    <xdr:sp macro="" textlink="">
      <xdr:nvSpPr>
        <xdr:cNvPr id="216" name="Text Box 14">
          <a:extLst>
            <a:ext uri="{FF2B5EF4-FFF2-40B4-BE49-F238E27FC236}">
              <a16:creationId xmlns:a16="http://schemas.microsoft.com/office/drawing/2014/main" id="{D53F1E31-BE46-46A0-BB7C-561D56DE6549}"/>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141</xdr:row>
      <xdr:rowOff>0</xdr:rowOff>
    </xdr:from>
    <xdr:ext cx="76200" cy="198120"/>
    <xdr:sp macro="" textlink="">
      <xdr:nvSpPr>
        <xdr:cNvPr id="217" name="Text Box 14">
          <a:extLst>
            <a:ext uri="{FF2B5EF4-FFF2-40B4-BE49-F238E27FC236}">
              <a16:creationId xmlns:a16="http://schemas.microsoft.com/office/drawing/2014/main" id="{4558914B-01E8-4D34-AC06-087F13CB4C04}"/>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142</xdr:row>
      <xdr:rowOff>0</xdr:rowOff>
    </xdr:from>
    <xdr:ext cx="76200" cy="198120"/>
    <xdr:sp macro="" textlink="">
      <xdr:nvSpPr>
        <xdr:cNvPr id="218" name="Text Box 14">
          <a:extLst>
            <a:ext uri="{FF2B5EF4-FFF2-40B4-BE49-F238E27FC236}">
              <a16:creationId xmlns:a16="http://schemas.microsoft.com/office/drawing/2014/main" id="{4F4E29F9-424B-4EF7-8E97-1610759966BE}"/>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142</xdr:row>
      <xdr:rowOff>0</xdr:rowOff>
    </xdr:from>
    <xdr:ext cx="76200" cy="198120"/>
    <xdr:sp macro="" textlink="">
      <xdr:nvSpPr>
        <xdr:cNvPr id="219" name="Text Box 14">
          <a:extLst>
            <a:ext uri="{FF2B5EF4-FFF2-40B4-BE49-F238E27FC236}">
              <a16:creationId xmlns:a16="http://schemas.microsoft.com/office/drawing/2014/main" id="{58441793-4C48-4C63-9CAE-BFAC2DCB125B}"/>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143</xdr:row>
      <xdr:rowOff>0</xdr:rowOff>
    </xdr:from>
    <xdr:ext cx="76200" cy="198120"/>
    <xdr:sp macro="" textlink="">
      <xdr:nvSpPr>
        <xdr:cNvPr id="220" name="Text Box 14">
          <a:extLst>
            <a:ext uri="{FF2B5EF4-FFF2-40B4-BE49-F238E27FC236}">
              <a16:creationId xmlns:a16="http://schemas.microsoft.com/office/drawing/2014/main" id="{59AC6407-0B34-470A-A09D-169A2C802A6F}"/>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143</xdr:row>
      <xdr:rowOff>0</xdr:rowOff>
    </xdr:from>
    <xdr:ext cx="76200" cy="198120"/>
    <xdr:sp macro="" textlink="">
      <xdr:nvSpPr>
        <xdr:cNvPr id="221" name="Text Box 14">
          <a:extLst>
            <a:ext uri="{FF2B5EF4-FFF2-40B4-BE49-F238E27FC236}">
              <a16:creationId xmlns:a16="http://schemas.microsoft.com/office/drawing/2014/main" id="{5F897BEC-DC7F-4BAD-AA7F-85BB8D2C41FD}"/>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144</xdr:row>
      <xdr:rowOff>0</xdr:rowOff>
    </xdr:from>
    <xdr:ext cx="76200" cy="198120"/>
    <xdr:sp macro="" textlink="">
      <xdr:nvSpPr>
        <xdr:cNvPr id="222" name="Text Box 14">
          <a:extLst>
            <a:ext uri="{FF2B5EF4-FFF2-40B4-BE49-F238E27FC236}">
              <a16:creationId xmlns:a16="http://schemas.microsoft.com/office/drawing/2014/main" id="{BA891084-36FC-43B3-8997-8E40D5702605}"/>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144</xdr:row>
      <xdr:rowOff>0</xdr:rowOff>
    </xdr:from>
    <xdr:ext cx="76200" cy="198120"/>
    <xdr:sp macro="" textlink="">
      <xdr:nvSpPr>
        <xdr:cNvPr id="223" name="Text Box 14">
          <a:extLst>
            <a:ext uri="{FF2B5EF4-FFF2-40B4-BE49-F238E27FC236}">
              <a16:creationId xmlns:a16="http://schemas.microsoft.com/office/drawing/2014/main" id="{0F75D560-6B76-4F22-B16D-F1995D6CF905}"/>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145</xdr:row>
      <xdr:rowOff>0</xdr:rowOff>
    </xdr:from>
    <xdr:ext cx="76200" cy="198120"/>
    <xdr:sp macro="" textlink="">
      <xdr:nvSpPr>
        <xdr:cNvPr id="224" name="Text Box 14">
          <a:extLst>
            <a:ext uri="{FF2B5EF4-FFF2-40B4-BE49-F238E27FC236}">
              <a16:creationId xmlns:a16="http://schemas.microsoft.com/office/drawing/2014/main" id="{96A32EF2-05C4-4344-ABB8-5746521037DD}"/>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145</xdr:row>
      <xdr:rowOff>0</xdr:rowOff>
    </xdr:from>
    <xdr:ext cx="76200" cy="198120"/>
    <xdr:sp macro="" textlink="">
      <xdr:nvSpPr>
        <xdr:cNvPr id="225" name="Text Box 14">
          <a:extLst>
            <a:ext uri="{FF2B5EF4-FFF2-40B4-BE49-F238E27FC236}">
              <a16:creationId xmlns:a16="http://schemas.microsoft.com/office/drawing/2014/main" id="{66069E70-5093-40F8-BE6D-FFC8260D64B8}"/>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146</xdr:row>
      <xdr:rowOff>0</xdr:rowOff>
    </xdr:from>
    <xdr:ext cx="76200" cy="198120"/>
    <xdr:sp macro="" textlink="">
      <xdr:nvSpPr>
        <xdr:cNvPr id="226" name="Text Box 14">
          <a:extLst>
            <a:ext uri="{FF2B5EF4-FFF2-40B4-BE49-F238E27FC236}">
              <a16:creationId xmlns:a16="http://schemas.microsoft.com/office/drawing/2014/main" id="{BE48BF04-6BF3-4158-9665-1472B59A5CCF}"/>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146</xdr:row>
      <xdr:rowOff>0</xdr:rowOff>
    </xdr:from>
    <xdr:ext cx="76200" cy="198120"/>
    <xdr:sp macro="" textlink="">
      <xdr:nvSpPr>
        <xdr:cNvPr id="227" name="Text Box 14">
          <a:extLst>
            <a:ext uri="{FF2B5EF4-FFF2-40B4-BE49-F238E27FC236}">
              <a16:creationId xmlns:a16="http://schemas.microsoft.com/office/drawing/2014/main" id="{B5E70A7B-19AB-4281-BABF-054ECBB3FFA0}"/>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147</xdr:row>
      <xdr:rowOff>0</xdr:rowOff>
    </xdr:from>
    <xdr:ext cx="76200" cy="198120"/>
    <xdr:sp macro="" textlink="">
      <xdr:nvSpPr>
        <xdr:cNvPr id="228" name="Text Box 14">
          <a:extLst>
            <a:ext uri="{FF2B5EF4-FFF2-40B4-BE49-F238E27FC236}">
              <a16:creationId xmlns:a16="http://schemas.microsoft.com/office/drawing/2014/main" id="{1C479622-2195-439D-8DA1-D5800D478908}"/>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147</xdr:row>
      <xdr:rowOff>0</xdr:rowOff>
    </xdr:from>
    <xdr:ext cx="76200" cy="198120"/>
    <xdr:sp macro="" textlink="">
      <xdr:nvSpPr>
        <xdr:cNvPr id="229" name="Text Box 14">
          <a:extLst>
            <a:ext uri="{FF2B5EF4-FFF2-40B4-BE49-F238E27FC236}">
              <a16:creationId xmlns:a16="http://schemas.microsoft.com/office/drawing/2014/main" id="{EB449F9C-BB94-4D88-A57A-34B1F5316953}"/>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148</xdr:row>
      <xdr:rowOff>0</xdr:rowOff>
    </xdr:from>
    <xdr:ext cx="76200" cy="198120"/>
    <xdr:sp macro="" textlink="">
      <xdr:nvSpPr>
        <xdr:cNvPr id="230" name="Text Box 14">
          <a:extLst>
            <a:ext uri="{FF2B5EF4-FFF2-40B4-BE49-F238E27FC236}">
              <a16:creationId xmlns:a16="http://schemas.microsoft.com/office/drawing/2014/main" id="{373D53A6-0B7F-457D-A154-FF62B99EA52C}"/>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148</xdr:row>
      <xdr:rowOff>0</xdr:rowOff>
    </xdr:from>
    <xdr:ext cx="76200" cy="198120"/>
    <xdr:sp macro="" textlink="">
      <xdr:nvSpPr>
        <xdr:cNvPr id="231" name="Text Box 14">
          <a:extLst>
            <a:ext uri="{FF2B5EF4-FFF2-40B4-BE49-F238E27FC236}">
              <a16:creationId xmlns:a16="http://schemas.microsoft.com/office/drawing/2014/main" id="{B24A2C91-D19A-4655-BF32-3A0EC9CB13A4}"/>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149</xdr:row>
      <xdr:rowOff>0</xdr:rowOff>
    </xdr:from>
    <xdr:ext cx="76200" cy="198120"/>
    <xdr:sp macro="" textlink="">
      <xdr:nvSpPr>
        <xdr:cNvPr id="232" name="Text Box 14">
          <a:extLst>
            <a:ext uri="{FF2B5EF4-FFF2-40B4-BE49-F238E27FC236}">
              <a16:creationId xmlns:a16="http://schemas.microsoft.com/office/drawing/2014/main" id="{8C5432EE-E900-46DC-B437-53D22E84E156}"/>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149</xdr:row>
      <xdr:rowOff>0</xdr:rowOff>
    </xdr:from>
    <xdr:ext cx="76200" cy="198120"/>
    <xdr:sp macro="" textlink="">
      <xdr:nvSpPr>
        <xdr:cNvPr id="233" name="Text Box 14">
          <a:extLst>
            <a:ext uri="{FF2B5EF4-FFF2-40B4-BE49-F238E27FC236}">
              <a16:creationId xmlns:a16="http://schemas.microsoft.com/office/drawing/2014/main" id="{E7878F9F-CCC4-4C59-BCDA-8D600DEEF637}"/>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150</xdr:row>
      <xdr:rowOff>0</xdr:rowOff>
    </xdr:from>
    <xdr:ext cx="76200" cy="198120"/>
    <xdr:sp macro="" textlink="">
      <xdr:nvSpPr>
        <xdr:cNvPr id="234" name="Text Box 14">
          <a:extLst>
            <a:ext uri="{FF2B5EF4-FFF2-40B4-BE49-F238E27FC236}">
              <a16:creationId xmlns:a16="http://schemas.microsoft.com/office/drawing/2014/main" id="{ED79F70D-661D-458D-A5C2-3C4DBBB4E400}"/>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150</xdr:row>
      <xdr:rowOff>0</xdr:rowOff>
    </xdr:from>
    <xdr:ext cx="76200" cy="198120"/>
    <xdr:sp macro="" textlink="">
      <xdr:nvSpPr>
        <xdr:cNvPr id="235" name="Text Box 14">
          <a:extLst>
            <a:ext uri="{FF2B5EF4-FFF2-40B4-BE49-F238E27FC236}">
              <a16:creationId xmlns:a16="http://schemas.microsoft.com/office/drawing/2014/main" id="{2C6D26E4-2ED6-4C36-9437-A51CEFA74196}"/>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151</xdr:row>
      <xdr:rowOff>0</xdr:rowOff>
    </xdr:from>
    <xdr:ext cx="76200" cy="198120"/>
    <xdr:sp macro="" textlink="">
      <xdr:nvSpPr>
        <xdr:cNvPr id="236" name="Text Box 14">
          <a:extLst>
            <a:ext uri="{FF2B5EF4-FFF2-40B4-BE49-F238E27FC236}">
              <a16:creationId xmlns:a16="http://schemas.microsoft.com/office/drawing/2014/main" id="{62EF08D6-1D32-4B0F-9756-5577ED460F0C}"/>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151</xdr:row>
      <xdr:rowOff>0</xdr:rowOff>
    </xdr:from>
    <xdr:ext cx="76200" cy="198120"/>
    <xdr:sp macro="" textlink="">
      <xdr:nvSpPr>
        <xdr:cNvPr id="237" name="Text Box 14">
          <a:extLst>
            <a:ext uri="{FF2B5EF4-FFF2-40B4-BE49-F238E27FC236}">
              <a16:creationId xmlns:a16="http://schemas.microsoft.com/office/drawing/2014/main" id="{0AA6665A-2F8D-4FC9-A41B-2B5B1C8B5FF2}"/>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152</xdr:row>
      <xdr:rowOff>0</xdr:rowOff>
    </xdr:from>
    <xdr:ext cx="76200" cy="198120"/>
    <xdr:sp macro="" textlink="">
      <xdr:nvSpPr>
        <xdr:cNvPr id="238" name="Text Box 14">
          <a:extLst>
            <a:ext uri="{FF2B5EF4-FFF2-40B4-BE49-F238E27FC236}">
              <a16:creationId xmlns:a16="http://schemas.microsoft.com/office/drawing/2014/main" id="{3017744F-BB40-42FE-AD20-CA88B7A12EEE}"/>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152</xdr:row>
      <xdr:rowOff>0</xdr:rowOff>
    </xdr:from>
    <xdr:ext cx="76200" cy="198120"/>
    <xdr:sp macro="" textlink="">
      <xdr:nvSpPr>
        <xdr:cNvPr id="239" name="Text Box 14">
          <a:extLst>
            <a:ext uri="{FF2B5EF4-FFF2-40B4-BE49-F238E27FC236}">
              <a16:creationId xmlns:a16="http://schemas.microsoft.com/office/drawing/2014/main" id="{360412F9-DEAC-4C56-A251-A05DB1C0008E}"/>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153</xdr:row>
      <xdr:rowOff>0</xdr:rowOff>
    </xdr:from>
    <xdr:ext cx="76200" cy="198120"/>
    <xdr:sp macro="" textlink="">
      <xdr:nvSpPr>
        <xdr:cNvPr id="240" name="Text Box 14">
          <a:extLst>
            <a:ext uri="{FF2B5EF4-FFF2-40B4-BE49-F238E27FC236}">
              <a16:creationId xmlns:a16="http://schemas.microsoft.com/office/drawing/2014/main" id="{18AADD8E-545F-4DE9-AF05-D9DCF5A9CD1B}"/>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153</xdr:row>
      <xdr:rowOff>0</xdr:rowOff>
    </xdr:from>
    <xdr:ext cx="76200" cy="198120"/>
    <xdr:sp macro="" textlink="">
      <xdr:nvSpPr>
        <xdr:cNvPr id="241" name="Text Box 14">
          <a:extLst>
            <a:ext uri="{FF2B5EF4-FFF2-40B4-BE49-F238E27FC236}">
              <a16:creationId xmlns:a16="http://schemas.microsoft.com/office/drawing/2014/main" id="{A3F1FEFE-377A-41B0-9FB5-4E4A6E5E9CF9}"/>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154</xdr:row>
      <xdr:rowOff>0</xdr:rowOff>
    </xdr:from>
    <xdr:ext cx="76200" cy="198120"/>
    <xdr:sp macro="" textlink="">
      <xdr:nvSpPr>
        <xdr:cNvPr id="242" name="Text Box 14">
          <a:extLst>
            <a:ext uri="{FF2B5EF4-FFF2-40B4-BE49-F238E27FC236}">
              <a16:creationId xmlns:a16="http://schemas.microsoft.com/office/drawing/2014/main" id="{F2B78DA0-0567-423F-A64E-907FDC42F8EA}"/>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154</xdr:row>
      <xdr:rowOff>0</xdr:rowOff>
    </xdr:from>
    <xdr:ext cx="76200" cy="198120"/>
    <xdr:sp macro="" textlink="">
      <xdr:nvSpPr>
        <xdr:cNvPr id="243" name="Text Box 14">
          <a:extLst>
            <a:ext uri="{FF2B5EF4-FFF2-40B4-BE49-F238E27FC236}">
              <a16:creationId xmlns:a16="http://schemas.microsoft.com/office/drawing/2014/main" id="{3323716E-0A45-46E4-960E-DFCDB7846379}"/>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155</xdr:row>
      <xdr:rowOff>0</xdr:rowOff>
    </xdr:from>
    <xdr:ext cx="76200" cy="198120"/>
    <xdr:sp macro="" textlink="">
      <xdr:nvSpPr>
        <xdr:cNvPr id="244" name="Text Box 14">
          <a:extLst>
            <a:ext uri="{FF2B5EF4-FFF2-40B4-BE49-F238E27FC236}">
              <a16:creationId xmlns:a16="http://schemas.microsoft.com/office/drawing/2014/main" id="{7A116FED-32BA-4F27-8538-F9F5B2293525}"/>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155</xdr:row>
      <xdr:rowOff>0</xdr:rowOff>
    </xdr:from>
    <xdr:ext cx="76200" cy="198120"/>
    <xdr:sp macro="" textlink="">
      <xdr:nvSpPr>
        <xdr:cNvPr id="245" name="Text Box 14">
          <a:extLst>
            <a:ext uri="{FF2B5EF4-FFF2-40B4-BE49-F238E27FC236}">
              <a16:creationId xmlns:a16="http://schemas.microsoft.com/office/drawing/2014/main" id="{5A819ADC-16F8-460B-A59E-96A5D5EF9B5B}"/>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156</xdr:row>
      <xdr:rowOff>0</xdr:rowOff>
    </xdr:from>
    <xdr:ext cx="76200" cy="198120"/>
    <xdr:sp macro="" textlink="">
      <xdr:nvSpPr>
        <xdr:cNvPr id="246" name="Text Box 14">
          <a:extLst>
            <a:ext uri="{FF2B5EF4-FFF2-40B4-BE49-F238E27FC236}">
              <a16:creationId xmlns:a16="http://schemas.microsoft.com/office/drawing/2014/main" id="{45DEE4DA-B0AE-4523-BF62-CF2E14341D60}"/>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156</xdr:row>
      <xdr:rowOff>0</xdr:rowOff>
    </xdr:from>
    <xdr:ext cx="76200" cy="198120"/>
    <xdr:sp macro="" textlink="">
      <xdr:nvSpPr>
        <xdr:cNvPr id="247" name="Text Box 14">
          <a:extLst>
            <a:ext uri="{FF2B5EF4-FFF2-40B4-BE49-F238E27FC236}">
              <a16:creationId xmlns:a16="http://schemas.microsoft.com/office/drawing/2014/main" id="{E001C03C-F284-4684-80EA-6F24AA219A78}"/>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157</xdr:row>
      <xdr:rowOff>0</xdr:rowOff>
    </xdr:from>
    <xdr:ext cx="76200" cy="198120"/>
    <xdr:sp macro="" textlink="">
      <xdr:nvSpPr>
        <xdr:cNvPr id="248" name="Text Box 14">
          <a:extLst>
            <a:ext uri="{FF2B5EF4-FFF2-40B4-BE49-F238E27FC236}">
              <a16:creationId xmlns:a16="http://schemas.microsoft.com/office/drawing/2014/main" id="{209D3AFA-C8D8-4D2C-83D9-29FB167F0664}"/>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157</xdr:row>
      <xdr:rowOff>0</xdr:rowOff>
    </xdr:from>
    <xdr:ext cx="76200" cy="198120"/>
    <xdr:sp macro="" textlink="">
      <xdr:nvSpPr>
        <xdr:cNvPr id="249" name="Text Box 14">
          <a:extLst>
            <a:ext uri="{FF2B5EF4-FFF2-40B4-BE49-F238E27FC236}">
              <a16:creationId xmlns:a16="http://schemas.microsoft.com/office/drawing/2014/main" id="{F31C7339-0914-4CE2-A4E2-FEB5BD66D132}"/>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158</xdr:row>
      <xdr:rowOff>0</xdr:rowOff>
    </xdr:from>
    <xdr:ext cx="76200" cy="198120"/>
    <xdr:sp macro="" textlink="">
      <xdr:nvSpPr>
        <xdr:cNvPr id="250" name="Text Box 14">
          <a:extLst>
            <a:ext uri="{FF2B5EF4-FFF2-40B4-BE49-F238E27FC236}">
              <a16:creationId xmlns:a16="http://schemas.microsoft.com/office/drawing/2014/main" id="{C999E524-5B8A-4CF6-A07F-9E6F2311483E}"/>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158</xdr:row>
      <xdr:rowOff>0</xdr:rowOff>
    </xdr:from>
    <xdr:ext cx="76200" cy="198120"/>
    <xdr:sp macro="" textlink="">
      <xdr:nvSpPr>
        <xdr:cNvPr id="251" name="Text Box 14">
          <a:extLst>
            <a:ext uri="{FF2B5EF4-FFF2-40B4-BE49-F238E27FC236}">
              <a16:creationId xmlns:a16="http://schemas.microsoft.com/office/drawing/2014/main" id="{344B1FB4-DF46-4C7D-9281-D89FD261F9BC}"/>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159</xdr:row>
      <xdr:rowOff>0</xdr:rowOff>
    </xdr:from>
    <xdr:ext cx="76200" cy="198120"/>
    <xdr:sp macro="" textlink="">
      <xdr:nvSpPr>
        <xdr:cNvPr id="252" name="Text Box 14">
          <a:extLst>
            <a:ext uri="{FF2B5EF4-FFF2-40B4-BE49-F238E27FC236}">
              <a16:creationId xmlns:a16="http://schemas.microsoft.com/office/drawing/2014/main" id="{772F278E-62DF-4591-9BC6-0EBEB5D053C2}"/>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159</xdr:row>
      <xdr:rowOff>0</xdr:rowOff>
    </xdr:from>
    <xdr:ext cx="76200" cy="198120"/>
    <xdr:sp macro="" textlink="">
      <xdr:nvSpPr>
        <xdr:cNvPr id="253" name="Text Box 14">
          <a:extLst>
            <a:ext uri="{FF2B5EF4-FFF2-40B4-BE49-F238E27FC236}">
              <a16:creationId xmlns:a16="http://schemas.microsoft.com/office/drawing/2014/main" id="{2F924FE6-88AC-447C-9797-1FA548C75C60}"/>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160</xdr:row>
      <xdr:rowOff>0</xdr:rowOff>
    </xdr:from>
    <xdr:ext cx="76200" cy="198120"/>
    <xdr:sp macro="" textlink="">
      <xdr:nvSpPr>
        <xdr:cNvPr id="254" name="Text Box 14">
          <a:extLst>
            <a:ext uri="{FF2B5EF4-FFF2-40B4-BE49-F238E27FC236}">
              <a16:creationId xmlns:a16="http://schemas.microsoft.com/office/drawing/2014/main" id="{F9BB6C17-68C3-4F23-A739-D622770B48BD}"/>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160</xdr:row>
      <xdr:rowOff>0</xdr:rowOff>
    </xdr:from>
    <xdr:ext cx="76200" cy="198120"/>
    <xdr:sp macro="" textlink="">
      <xdr:nvSpPr>
        <xdr:cNvPr id="255" name="Text Box 14">
          <a:extLst>
            <a:ext uri="{FF2B5EF4-FFF2-40B4-BE49-F238E27FC236}">
              <a16:creationId xmlns:a16="http://schemas.microsoft.com/office/drawing/2014/main" id="{39C02DAF-1534-4E22-9867-45299DD77696}"/>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161</xdr:row>
      <xdr:rowOff>0</xdr:rowOff>
    </xdr:from>
    <xdr:ext cx="76200" cy="198120"/>
    <xdr:sp macro="" textlink="">
      <xdr:nvSpPr>
        <xdr:cNvPr id="256" name="Text Box 14">
          <a:extLst>
            <a:ext uri="{FF2B5EF4-FFF2-40B4-BE49-F238E27FC236}">
              <a16:creationId xmlns:a16="http://schemas.microsoft.com/office/drawing/2014/main" id="{922A1781-FB4B-41C7-A83D-5A800A2FDC13}"/>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161</xdr:row>
      <xdr:rowOff>0</xdr:rowOff>
    </xdr:from>
    <xdr:ext cx="76200" cy="198120"/>
    <xdr:sp macro="" textlink="">
      <xdr:nvSpPr>
        <xdr:cNvPr id="257" name="Text Box 14">
          <a:extLst>
            <a:ext uri="{FF2B5EF4-FFF2-40B4-BE49-F238E27FC236}">
              <a16:creationId xmlns:a16="http://schemas.microsoft.com/office/drawing/2014/main" id="{656CB344-C1A1-46A7-B338-9BC764DDF0C7}"/>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162</xdr:row>
      <xdr:rowOff>0</xdr:rowOff>
    </xdr:from>
    <xdr:ext cx="76200" cy="198120"/>
    <xdr:sp macro="" textlink="">
      <xdr:nvSpPr>
        <xdr:cNvPr id="258" name="Text Box 14">
          <a:extLst>
            <a:ext uri="{FF2B5EF4-FFF2-40B4-BE49-F238E27FC236}">
              <a16:creationId xmlns:a16="http://schemas.microsoft.com/office/drawing/2014/main" id="{605198EC-C50F-41DF-AE76-D54D7C24951B}"/>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162</xdr:row>
      <xdr:rowOff>0</xdr:rowOff>
    </xdr:from>
    <xdr:ext cx="76200" cy="198120"/>
    <xdr:sp macro="" textlink="">
      <xdr:nvSpPr>
        <xdr:cNvPr id="259" name="Text Box 14">
          <a:extLst>
            <a:ext uri="{FF2B5EF4-FFF2-40B4-BE49-F238E27FC236}">
              <a16:creationId xmlns:a16="http://schemas.microsoft.com/office/drawing/2014/main" id="{946A95B9-9DFD-4B27-A623-527E42E80B8E}"/>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163</xdr:row>
      <xdr:rowOff>0</xdr:rowOff>
    </xdr:from>
    <xdr:ext cx="76200" cy="198120"/>
    <xdr:sp macro="" textlink="">
      <xdr:nvSpPr>
        <xdr:cNvPr id="260" name="Text Box 14">
          <a:extLst>
            <a:ext uri="{FF2B5EF4-FFF2-40B4-BE49-F238E27FC236}">
              <a16:creationId xmlns:a16="http://schemas.microsoft.com/office/drawing/2014/main" id="{152D18AC-E72A-46CD-8AF3-B39D85C15DDD}"/>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163</xdr:row>
      <xdr:rowOff>0</xdr:rowOff>
    </xdr:from>
    <xdr:ext cx="76200" cy="198120"/>
    <xdr:sp macro="" textlink="">
      <xdr:nvSpPr>
        <xdr:cNvPr id="261" name="Text Box 14">
          <a:extLst>
            <a:ext uri="{FF2B5EF4-FFF2-40B4-BE49-F238E27FC236}">
              <a16:creationId xmlns:a16="http://schemas.microsoft.com/office/drawing/2014/main" id="{554BAE22-43D7-4F7C-B0F9-DB18F34364B2}"/>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164</xdr:row>
      <xdr:rowOff>0</xdr:rowOff>
    </xdr:from>
    <xdr:ext cx="76200" cy="198120"/>
    <xdr:sp macro="" textlink="">
      <xdr:nvSpPr>
        <xdr:cNvPr id="262" name="Text Box 14">
          <a:extLst>
            <a:ext uri="{FF2B5EF4-FFF2-40B4-BE49-F238E27FC236}">
              <a16:creationId xmlns:a16="http://schemas.microsoft.com/office/drawing/2014/main" id="{010241E2-2DAB-4F99-96DF-94DA864C27A8}"/>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164</xdr:row>
      <xdr:rowOff>0</xdr:rowOff>
    </xdr:from>
    <xdr:ext cx="76200" cy="198120"/>
    <xdr:sp macro="" textlink="">
      <xdr:nvSpPr>
        <xdr:cNvPr id="263" name="Text Box 14">
          <a:extLst>
            <a:ext uri="{FF2B5EF4-FFF2-40B4-BE49-F238E27FC236}">
              <a16:creationId xmlns:a16="http://schemas.microsoft.com/office/drawing/2014/main" id="{43F6EEDF-0F63-4D00-80BD-907E20DD543F}"/>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165</xdr:row>
      <xdr:rowOff>0</xdr:rowOff>
    </xdr:from>
    <xdr:ext cx="76200" cy="198120"/>
    <xdr:sp macro="" textlink="">
      <xdr:nvSpPr>
        <xdr:cNvPr id="264" name="Text Box 14">
          <a:extLst>
            <a:ext uri="{FF2B5EF4-FFF2-40B4-BE49-F238E27FC236}">
              <a16:creationId xmlns:a16="http://schemas.microsoft.com/office/drawing/2014/main" id="{9EA20D27-F719-4235-9F46-17B3FFFBDC9B}"/>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165</xdr:row>
      <xdr:rowOff>0</xdr:rowOff>
    </xdr:from>
    <xdr:ext cx="76200" cy="198120"/>
    <xdr:sp macro="" textlink="">
      <xdr:nvSpPr>
        <xdr:cNvPr id="265" name="Text Box 14">
          <a:extLst>
            <a:ext uri="{FF2B5EF4-FFF2-40B4-BE49-F238E27FC236}">
              <a16:creationId xmlns:a16="http://schemas.microsoft.com/office/drawing/2014/main" id="{CB3D23CC-1EC3-48B2-AC74-EB33DC0C4F6B}"/>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166</xdr:row>
      <xdr:rowOff>0</xdr:rowOff>
    </xdr:from>
    <xdr:ext cx="76200" cy="198120"/>
    <xdr:sp macro="" textlink="">
      <xdr:nvSpPr>
        <xdr:cNvPr id="266" name="Text Box 14">
          <a:extLst>
            <a:ext uri="{FF2B5EF4-FFF2-40B4-BE49-F238E27FC236}">
              <a16:creationId xmlns:a16="http://schemas.microsoft.com/office/drawing/2014/main" id="{C11632E8-BCC3-4F57-915E-7B97FF23D224}"/>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166</xdr:row>
      <xdr:rowOff>0</xdr:rowOff>
    </xdr:from>
    <xdr:ext cx="76200" cy="198120"/>
    <xdr:sp macro="" textlink="">
      <xdr:nvSpPr>
        <xdr:cNvPr id="267" name="Text Box 14">
          <a:extLst>
            <a:ext uri="{FF2B5EF4-FFF2-40B4-BE49-F238E27FC236}">
              <a16:creationId xmlns:a16="http://schemas.microsoft.com/office/drawing/2014/main" id="{D81A6895-40FC-4B38-AE5D-7815567731AA}"/>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167</xdr:row>
      <xdr:rowOff>0</xdr:rowOff>
    </xdr:from>
    <xdr:ext cx="76200" cy="198120"/>
    <xdr:sp macro="" textlink="">
      <xdr:nvSpPr>
        <xdr:cNvPr id="268" name="Text Box 14">
          <a:extLst>
            <a:ext uri="{FF2B5EF4-FFF2-40B4-BE49-F238E27FC236}">
              <a16:creationId xmlns:a16="http://schemas.microsoft.com/office/drawing/2014/main" id="{F2D14369-5D73-4513-840E-8BF153D99068}"/>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167</xdr:row>
      <xdr:rowOff>0</xdr:rowOff>
    </xdr:from>
    <xdr:ext cx="76200" cy="198120"/>
    <xdr:sp macro="" textlink="">
      <xdr:nvSpPr>
        <xdr:cNvPr id="269" name="Text Box 14">
          <a:extLst>
            <a:ext uri="{FF2B5EF4-FFF2-40B4-BE49-F238E27FC236}">
              <a16:creationId xmlns:a16="http://schemas.microsoft.com/office/drawing/2014/main" id="{24E541F6-351F-4D44-8361-C6461FE34365}"/>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168</xdr:row>
      <xdr:rowOff>0</xdr:rowOff>
    </xdr:from>
    <xdr:ext cx="76200" cy="198120"/>
    <xdr:sp macro="" textlink="">
      <xdr:nvSpPr>
        <xdr:cNvPr id="270" name="Text Box 14">
          <a:extLst>
            <a:ext uri="{FF2B5EF4-FFF2-40B4-BE49-F238E27FC236}">
              <a16:creationId xmlns:a16="http://schemas.microsoft.com/office/drawing/2014/main" id="{60769E5F-F7A7-490C-8184-393C6208323E}"/>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168</xdr:row>
      <xdr:rowOff>0</xdr:rowOff>
    </xdr:from>
    <xdr:ext cx="76200" cy="198120"/>
    <xdr:sp macro="" textlink="">
      <xdr:nvSpPr>
        <xdr:cNvPr id="271" name="Text Box 14">
          <a:extLst>
            <a:ext uri="{FF2B5EF4-FFF2-40B4-BE49-F238E27FC236}">
              <a16:creationId xmlns:a16="http://schemas.microsoft.com/office/drawing/2014/main" id="{63A1A8E5-93E7-47A7-A6E9-06AFF2F542C5}"/>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169</xdr:row>
      <xdr:rowOff>0</xdr:rowOff>
    </xdr:from>
    <xdr:ext cx="76200" cy="198120"/>
    <xdr:sp macro="" textlink="">
      <xdr:nvSpPr>
        <xdr:cNvPr id="272" name="Text Box 14">
          <a:extLst>
            <a:ext uri="{FF2B5EF4-FFF2-40B4-BE49-F238E27FC236}">
              <a16:creationId xmlns:a16="http://schemas.microsoft.com/office/drawing/2014/main" id="{4F91819A-68A3-44FC-89FF-304875BF12C8}"/>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169</xdr:row>
      <xdr:rowOff>0</xdr:rowOff>
    </xdr:from>
    <xdr:ext cx="76200" cy="198120"/>
    <xdr:sp macro="" textlink="">
      <xdr:nvSpPr>
        <xdr:cNvPr id="273" name="Text Box 14">
          <a:extLst>
            <a:ext uri="{FF2B5EF4-FFF2-40B4-BE49-F238E27FC236}">
              <a16:creationId xmlns:a16="http://schemas.microsoft.com/office/drawing/2014/main" id="{45E92A01-C001-46B7-8D8A-DE3D75ECE152}"/>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170</xdr:row>
      <xdr:rowOff>0</xdr:rowOff>
    </xdr:from>
    <xdr:ext cx="76200" cy="198120"/>
    <xdr:sp macro="" textlink="">
      <xdr:nvSpPr>
        <xdr:cNvPr id="274" name="Text Box 14">
          <a:extLst>
            <a:ext uri="{FF2B5EF4-FFF2-40B4-BE49-F238E27FC236}">
              <a16:creationId xmlns:a16="http://schemas.microsoft.com/office/drawing/2014/main" id="{D682E696-1370-4C9A-9733-C0283BE19C2F}"/>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170</xdr:row>
      <xdr:rowOff>0</xdr:rowOff>
    </xdr:from>
    <xdr:ext cx="76200" cy="198120"/>
    <xdr:sp macro="" textlink="">
      <xdr:nvSpPr>
        <xdr:cNvPr id="275" name="Text Box 14">
          <a:extLst>
            <a:ext uri="{FF2B5EF4-FFF2-40B4-BE49-F238E27FC236}">
              <a16:creationId xmlns:a16="http://schemas.microsoft.com/office/drawing/2014/main" id="{94633EDF-1260-4078-8729-E34E4786A13C}"/>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171</xdr:row>
      <xdr:rowOff>0</xdr:rowOff>
    </xdr:from>
    <xdr:ext cx="76200" cy="198120"/>
    <xdr:sp macro="" textlink="">
      <xdr:nvSpPr>
        <xdr:cNvPr id="276" name="Text Box 14">
          <a:extLst>
            <a:ext uri="{FF2B5EF4-FFF2-40B4-BE49-F238E27FC236}">
              <a16:creationId xmlns:a16="http://schemas.microsoft.com/office/drawing/2014/main" id="{EDAA29BE-9D21-4AA5-A0ED-307DFCDCC878}"/>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171</xdr:row>
      <xdr:rowOff>0</xdr:rowOff>
    </xdr:from>
    <xdr:ext cx="76200" cy="198120"/>
    <xdr:sp macro="" textlink="">
      <xdr:nvSpPr>
        <xdr:cNvPr id="277" name="Text Box 14">
          <a:extLst>
            <a:ext uri="{FF2B5EF4-FFF2-40B4-BE49-F238E27FC236}">
              <a16:creationId xmlns:a16="http://schemas.microsoft.com/office/drawing/2014/main" id="{34429D2F-60AA-460D-A441-EAA892838C74}"/>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172</xdr:row>
      <xdr:rowOff>0</xdr:rowOff>
    </xdr:from>
    <xdr:ext cx="76200" cy="198120"/>
    <xdr:sp macro="" textlink="">
      <xdr:nvSpPr>
        <xdr:cNvPr id="278" name="Text Box 14">
          <a:extLst>
            <a:ext uri="{FF2B5EF4-FFF2-40B4-BE49-F238E27FC236}">
              <a16:creationId xmlns:a16="http://schemas.microsoft.com/office/drawing/2014/main" id="{2733B0C2-6406-45F8-9770-4C683D440C12}"/>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172</xdr:row>
      <xdr:rowOff>0</xdr:rowOff>
    </xdr:from>
    <xdr:ext cx="76200" cy="198120"/>
    <xdr:sp macro="" textlink="">
      <xdr:nvSpPr>
        <xdr:cNvPr id="279" name="Text Box 14">
          <a:extLst>
            <a:ext uri="{FF2B5EF4-FFF2-40B4-BE49-F238E27FC236}">
              <a16:creationId xmlns:a16="http://schemas.microsoft.com/office/drawing/2014/main" id="{2F52337B-3A99-4472-B16B-DC1FDF86BA02}"/>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173</xdr:row>
      <xdr:rowOff>0</xdr:rowOff>
    </xdr:from>
    <xdr:ext cx="76200" cy="198120"/>
    <xdr:sp macro="" textlink="">
      <xdr:nvSpPr>
        <xdr:cNvPr id="280" name="Text Box 14">
          <a:extLst>
            <a:ext uri="{FF2B5EF4-FFF2-40B4-BE49-F238E27FC236}">
              <a16:creationId xmlns:a16="http://schemas.microsoft.com/office/drawing/2014/main" id="{FAD90F1B-F21F-4A91-BB18-0299D2E3EEE2}"/>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173</xdr:row>
      <xdr:rowOff>0</xdr:rowOff>
    </xdr:from>
    <xdr:ext cx="76200" cy="198120"/>
    <xdr:sp macro="" textlink="">
      <xdr:nvSpPr>
        <xdr:cNvPr id="281" name="Text Box 14">
          <a:extLst>
            <a:ext uri="{FF2B5EF4-FFF2-40B4-BE49-F238E27FC236}">
              <a16:creationId xmlns:a16="http://schemas.microsoft.com/office/drawing/2014/main" id="{3B567889-6A2A-4B2F-AE54-C041CA522B9D}"/>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174</xdr:row>
      <xdr:rowOff>0</xdr:rowOff>
    </xdr:from>
    <xdr:ext cx="76200" cy="198120"/>
    <xdr:sp macro="" textlink="">
      <xdr:nvSpPr>
        <xdr:cNvPr id="282" name="Text Box 14">
          <a:extLst>
            <a:ext uri="{FF2B5EF4-FFF2-40B4-BE49-F238E27FC236}">
              <a16:creationId xmlns:a16="http://schemas.microsoft.com/office/drawing/2014/main" id="{B5870DB8-8898-47F5-A8C6-6CDC84CB01D6}"/>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174</xdr:row>
      <xdr:rowOff>0</xdr:rowOff>
    </xdr:from>
    <xdr:ext cx="76200" cy="198120"/>
    <xdr:sp macro="" textlink="">
      <xdr:nvSpPr>
        <xdr:cNvPr id="283" name="Text Box 14">
          <a:extLst>
            <a:ext uri="{FF2B5EF4-FFF2-40B4-BE49-F238E27FC236}">
              <a16:creationId xmlns:a16="http://schemas.microsoft.com/office/drawing/2014/main" id="{998C817A-C718-4BED-B9B0-B4083517A430}"/>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175</xdr:row>
      <xdr:rowOff>0</xdr:rowOff>
    </xdr:from>
    <xdr:ext cx="76200" cy="198120"/>
    <xdr:sp macro="" textlink="">
      <xdr:nvSpPr>
        <xdr:cNvPr id="284" name="Text Box 14">
          <a:extLst>
            <a:ext uri="{FF2B5EF4-FFF2-40B4-BE49-F238E27FC236}">
              <a16:creationId xmlns:a16="http://schemas.microsoft.com/office/drawing/2014/main" id="{5356BBEE-5EF0-4959-A1FE-619306C216C4}"/>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175</xdr:row>
      <xdr:rowOff>0</xdr:rowOff>
    </xdr:from>
    <xdr:ext cx="76200" cy="198120"/>
    <xdr:sp macro="" textlink="">
      <xdr:nvSpPr>
        <xdr:cNvPr id="285" name="Text Box 14">
          <a:extLst>
            <a:ext uri="{FF2B5EF4-FFF2-40B4-BE49-F238E27FC236}">
              <a16:creationId xmlns:a16="http://schemas.microsoft.com/office/drawing/2014/main" id="{F26E2AB0-BECE-4986-8BC5-F72A1AAD2D42}"/>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176</xdr:row>
      <xdr:rowOff>0</xdr:rowOff>
    </xdr:from>
    <xdr:ext cx="76200" cy="198120"/>
    <xdr:sp macro="" textlink="">
      <xdr:nvSpPr>
        <xdr:cNvPr id="286" name="Text Box 14">
          <a:extLst>
            <a:ext uri="{FF2B5EF4-FFF2-40B4-BE49-F238E27FC236}">
              <a16:creationId xmlns:a16="http://schemas.microsoft.com/office/drawing/2014/main" id="{3FCCBCD7-57AB-41BB-9214-A8472D29365F}"/>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176</xdr:row>
      <xdr:rowOff>0</xdr:rowOff>
    </xdr:from>
    <xdr:ext cx="76200" cy="198120"/>
    <xdr:sp macro="" textlink="">
      <xdr:nvSpPr>
        <xdr:cNvPr id="287" name="Text Box 14">
          <a:extLst>
            <a:ext uri="{FF2B5EF4-FFF2-40B4-BE49-F238E27FC236}">
              <a16:creationId xmlns:a16="http://schemas.microsoft.com/office/drawing/2014/main" id="{87846979-DA2F-4862-9190-E3DA2C7032BB}"/>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177</xdr:row>
      <xdr:rowOff>0</xdr:rowOff>
    </xdr:from>
    <xdr:ext cx="76200" cy="198120"/>
    <xdr:sp macro="" textlink="">
      <xdr:nvSpPr>
        <xdr:cNvPr id="288" name="Text Box 14">
          <a:extLst>
            <a:ext uri="{FF2B5EF4-FFF2-40B4-BE49-F238E27FC236}">
              <a16:creationId xmlns:a16="http://schemas.microsoft.com/office/drawing/2014/main" id="{251C0D34-CEB4-4071-B39A-418D5EC8930E}"/>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177</xdr:row>
      <xdr:rowOff>0</xdr:rowOff>
    </xdr:from>
    <xdr:ext cx="76200" cy="198120"/>
    <xdr:sp macro="" textlink="">
      <xdr:nvSpPr>
        <xdr:cNvPr id="289" name="Text Box 14">
          <a:extLst>
            <a:ext uri="{FF2B5EF4-FFF2-40B4-BE49-F238E27FC236}">
              <a16:creationId xmlns:a16="http://schemas.microsoft.com/office/drawing/2014/main" id="{E9FED49B-08A0-4344-ADD4-71DFDC050A2C}"/>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178</xdr:row>
      <xdr:rowOff>0</xdr:rowOff>
    </xdr:from>
    <xdr:ext cx="76200" cy="198120"/>
    <xdr:sp macro="" textlink="">
      <xdr:nvSpPr>
        <xdr:cNvPr id="290" name="Text Box 14">
          <a:extLst>
            <a:ext uri="{FF2B5EF4-FFF2-40B4-BE49-F238E27FC236}">
              <a16:creationId xmlns:a16="http://schemas.microsoft.com/office/drawing/2014/main" id="{DAAEC7DE-A9D5-45C0-AE65-4B8BD33C7B13}"/>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178</xdr:row>
      <xdr:rowOff>0</xdr:rowOff>
    </xdr:from>
    <xdr:ext cx="76200" cy="198120"/>
    <xdr:sp macro="" textlink="">
      <xdr:nvSpPr>
        <xdr:cNvPr id="291" name="Text Box 14">
          <a:extLst>
            <a:ext uri="{FF2B5EF4-FFF2-40B4-BE49-F238E27FC236}">
              <a16:creationId xmlns:a16="http://schemas.microsoft.com/office/drawing/2014/main" id="{84E03547-BE7B-4092-9B2F-A83C29EA5316}"/>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179</xdr:row>
      <xdr:rowOff>0</xdr:rowOff>
    </xdr:from>
    <xdr:ext cx="76200" cy="198120"/>
    <xdr:sp macro="" textlink="">
      <xdr:nvSpPr>
        <xdr:cNvPr id="292" name="Text Box 14">
          <a:extLst>
            <a:ext uri="{FF2B5EF4-FFF2-40B4-BE49-F238E27FC236}">
              <a16:creationId xmlns:a16="http://schemas.microsoft.com/office/drawing/2014/main" id="{AB994F47-1C06-429A-A817-EBECA0FBD9A3}"/>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179</xdr:row>
      <xdr:rowOff>0</xdr:rowOff>
    </xdr:from>
    <xdr:ext cx="76200" cy="198120"/>
    <xdr:sp macro="" textlink="">
      <xdr:nvSpPr>
        <xdr:cNvPr id="293" name="Text Box 14">
          <a:extLst>
            <a:ext uri="{FF2B5EF4-FFF2-40B4-BE49-F238E27FC236}">
              <a16:creationId xmlns:a16="http://schemas.microsoft.com/office/drawing/2014/main" id="{C7ED0E75-DDAB-474A-8DE1-4771501DC278}"/>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180</xdr:row>
      <xdr:rowOff>0</xdr:rowOff>
    </xdr:from>
    <xdr:ext cx="76200" cy="198120"/>
    <xdr:sp macro="" textlink="">
      <xdr:nvSpPr>
        <xdr:cNvPr id="294" name="Text Box 14">
          <a:extLst>
            <a:ext uri="{FF2B5EF4-FFF2-40B4-BE49-F238E27FC236}">
              <a16:creationId xmlns:a16="http://schemas.microsoft.com/office/drawing/2014/main" id="{E5833E92-2802-4A17-BE8F-0E3AE9FC2683}"/>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180</xdr:row>
      <xdr:rowOff>0</xdr:rowOff>
    </xdr:from>
    <xdr:ext cx="76200" cy="198120"/>
    <xdr:sp macro="" textlink="">
      <xdr:nvSpPr>
        <xdr:cNvPr id="295" name="Text Box 14">
          <a:extLst>
            <a:ext uri="{FF2B5EF4-FFF2-40B4-BE49-F238E27FC236}">
              <a16:creationId xmlns:a16="http://schemas.microsoft.com/office/drawing/2014/main" id="{2D03F40A-8831-4596-B306-DABC1045662D}"/>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181</xdr:row>
      <xdr:rowOff>0</xdr:rowOff>
    </xdr:from>
    <xdr:ext cx="76200" cy="198120"/>
    <xdr:sp macro="" textlink="">
      <xdr:nvSpPr>
        <xdr:cNvPr id="296" name="Text Box 14">
          <a:extLst>
            <a:ext uri="{FF2B5EF4-FFF2-40B4-BE49-F238E27FC236}">
              <a16:creationId xmlns:a16="http://schemas.microsoft.com/office/drawing/2014/main" id="{DBE8B803-74B7-4BD1-A517-63D758E37EF0}"/>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181</xdr:row>
      <xdr:rowOff>0</xdr:rowOff>
    </xdr:from>
    <xdr:ext cx="76200" cy="198120"/>
    <xdr:sp macro="" textlink="">
      <xdr:nvSpPr>
        <xdr:cNvPr id="297" name="Text Box 14">
          <a:extLst>
            <a:ext uri="{FF2B5EF4-FFF2-40B4-BE49-F238E27FC236}">
              <a16:creationId xmlns:a16="http://schemas.microsoft.com/office/drawing/2014/main" id="{06B540C8-6A44-43D3-A553-598D17767945}"/>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182</xdr:row>
      <xdr:rowOff>0</xdr:rowOff>
    </xdr:from>
    <xdr:ext cx="76200" cy="198120"/>
    <xdr:sp macro="" textlink="">
      <xdr:nvSpPr>
        <xdr:cNvPr id="298" name="Text Box 14">
          <a:extLst>
            <a:ext uri="{FF2B5EF4-FFF2-40B4-BE49-F238E27FC236}">
              <a16:creationId xmlns:a16="http://schemas.microsoft.com/office/drawing/2014/main" id="{235ECEEB-1331-4DAA-BBD4-A81861A1F3D0}"/>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182</xdr:row>
      <xdr:rowOff>0</xdr:rowOff>
    </xdr:from>
    <xdr:ext cx="76200" cy="198120"/>
    <xdr:sp macro="" textlink="">
      <xdr:nvSpPr>
        <xdr:cNvPr id="299" name="Text Box 14">
          <a:extLst>
            <a:ext uri="{FF2B5EF4-FFF2-40B4-BE49-F238E27FC236}">
              <a16:creationId xmlns:a16="http://schemas.microsoft.com/office/drawing/2014/main" id="{4147B605-0C6E-41A4-9FEC-EF0DA157F2FE}"/>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183</xdr:row>
      <xdr:rowOff>0</xdr:rowOff>
    </xdr:from>
    <xdr:ext cx="76200" cy="198120"/>
    <xdr:sp macro="" textlink="">
      <xdr:nvSpPr>
        <xdr:cNvPr id="300" name="Text Box 14">
          <a:extLst>
            <a:ext uri="{FF2B5EF4-FFF2-40B4-BE49-F238E27FC236}">
              <a16:creationId xmlns:a16="http://schemas.microsoft.com/office/drawing/2014/main" id="{D12E1E99-2291-4AFB-95FC-FB363FF4B70B}"/>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183</xdr:row>
      <xdr:rowOff>0</xdr:rowOff>
    </xdr:from>
    <xdr:ext cx="76200" cy="198120"/>
    <xdr:sp macro="" textlink="">
      <xdr:nvSpPr>
        <xdr:cNvPr id="301" name="Text Box 14">
          <a:extLst>
            <a:ext uri="{FF2B5EF4-FFF2-40B4-BE49-F238E27FC236}">
              <a16:creationId xmlns:a16="http://schemas.microsoft.com/office/drawing/2014/main" id="{43B9D08D-F999-4102-89F3-1C7848694EF9}"/>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184</xdr:row>
      <xdr:rowOff>0</xdr:rowOff>
    </xdr:from>
    <xdr:ext cx="76200" cy="198120"/>
    <xdr:sp macro="" textlink="">
      <xdr:nvSpPr>
        <xdr:cNvPr id="302" name="Text Box 14">
          <a:extLst>
            <a:ext uri="{FF2B5EF4-FFF2-40B4-BE49-F238E27FC236}">
              <a16:creationId xmlns:a16="http://schemas.microsoft.com/office/drawing/2014/main" id="{2710F612-3268-4A36-9EAF-2AB0A0E66B74}"/>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184</xdr:row>
      <xdr:rowOff>0</xdr:rowOff>
    </xdr:from>
    <xdr:ext cx="76200" cy="198120"/>
    <xdr:sp macro="" textlink="">
      <xdr:nvSpPr>
        <xdr:cNvPr id="303" name="Text Box 14">
          <a:extLst>
            <a:ext uri="{FF2B5EF4-FFF2-40B4-BE49-F238E27FC236}">
              <a16:creationId xmlns:a16="http://schemas.microsoft.com/office/drawing/2014/main" id="{47651178-79BC-4CB0-8D4C-C3E8B30BC8E0}"/>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185</xdr:row>
      <xdr:rowOff>0</xdr:rowOff>
    </xdr:from>
    <xdr:ext cx="76200" cy="198120"/>
    <xdr:sp macro="" textlink="">
      <xdr:nvSpPr>
        <xdr:cNvPr id="304" name="Text Box 14">
          <a:extLst>
            <a:ext uri="{FF2B5EF4-FFF2-40B4-BE49-F238E27FC236}">
              <a16:creationId xmlns:a16="http://schemas.microsoft.com/office/drawing/2014/main" id="{D9119BF7-D341-45CD-834F-08CC8BF3644C}"/>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185</xdr:row>
      <xdr:rowOff>0</xdr:rowOff>
    </xdr:from>
    <xdr:ext cx="76200" cy="198120"/>
    <xdr:sp macro="" textlink="">
      <xdr:nvSpPr>
        <xdr:cNvPr id="305" name="Text Box 14">
          <a:extLst>
            <a:ext uri="{FF2B5EF4-FFF2-40B4-BE49-F238E27FC236}">
              <a16:creationId xmlns:a16="http://schemas.microsoft.com/office/drawing/2014/main" id="{79D4CD31-2C55-420C-907B-07F447D06217}"/>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186</xdr:row>
      <xdr:rowOff>0</xdr:rowOff>
    </xdr:from>
    <xdr:ext cx="76200" cy="198120"/>
    <xdr:sp macro="" textlink="">
      <xdr:nvSpPr>
        <xdr:cNvPr id="306" name="Text Box 14">
          <a:extLst>
            <a:ext uri="{FF2B5EF4-FFF2-40B4-BE49-F238E27FC236}">
              <a16:creationId xmlns:a16="http://schemas.microsoft.com/office/drawing/2014/main" id="{6D506DC6-5AAE-46D9-B51C-CFD70222CE10}"/>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186</xdr:row>
      <xdr:rowOff>0</xdr:rowOff>
    </xdr:from>
    <xdr:ext cx="76200" cy="198120"/>
    <xdr:sp macro="" textlink="">
      <xdr:nvSpPr>
        <xdr:cNvPr id="307" name="Text Box 14">
          <a:extLst>
            <a:ext uri="{FF2B5EF4-FFF2-40B4-BE49-F238E27FC236}">
              <a16:creationId xmlns:a16="http://schemas.microsoft.com/office/drawing/2014/main" id="{27CE9BB6-2C89-48C0-9515-C64DAC071159}"/>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187</xdr:row>
      <xdr:rowOff>0</xdr:rowOff>
    </xdr:from>
    <xdr:ext cx="76200" cy="198120"/>
    <xdr:sp macro="" textlink="">
      <xdr:nvSpPr>
        <xdr:cNvPr id="308" name="Text Box 14">
          <a:extLst>
            <a:ext uri="{FF2B5EF4-FFF2-40B4-BE49-F238E27FC236}">
              <a16:creationId xmlns:a16="http://schemas.microsoft.com/office/drawing/2014/main" id="{64571AEC-A595-4F3C-996A-7DB61C176F91}"/>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187</xdr:row>
      <xdr:rowOff>0</xdr:rowOff>
    </xdr:from>
    <xdr:ext cx="76200" cy="198120"/>
    <xdr:sp macro="" textlink="">
      <xdr:nvSpPr>
        <xdr:cNvPr id="309" name="Text Box 14">
          <a:extLst>
            <a:ext uri="{FF2B5EF4-FFF2-40B4-BE49-F238E27FC236}">
              <a16:creationId xmlns:a16="http://schemas.microsoft.com/office/drawing/2014/main" id="{BC340B9C-031C-429F-8693-8FF214749CF1}"/>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188</xdr:row>
      <xdr:rowOff>0</xdr:rowOff>
    </xdr:from>
    <xdr:ext cx="76200" cy="198120"/>
    <xdr:sp macro="" textlink="">
      <xdr:nvSpPr>
        <xdr:cNvPr id="310" name="Text Box 14">
          <a:extLst>
            <a:ext uri="{FF2B5EF4-FFF2-40B4-BE49-F238E27FC236}">
              <a16:creationId xmlns:a16="http://schemas.microsoft.com/office/drawing/2014/main" id="{63F19563-EF09-4F31-A19C-D09A5C3C705A}"/>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188</xdr:row>
      <xdr:rowOff>0</xdr:rowOff>
    </xdr:from>
    <xdr:ext cx="76200" cy="198120"/>
    <xdr:sp macro="" textlink="">
      <xdr:nvSpPr>
        <xdr:cNvPr id="311" name="Text Box 14">
          <a:extLst>
            <a:ext uri="{FF2B5EF4-FFF2-40B4-BE49-F238E27FC236}">
              <a16:creationId xmlns:a16="http://schemas.microsoft.com/office/drawing/2014/main" id="{5FD431D8-70D7-4562-B757-A3BE84346068}"/>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189</xdr:row>
      <xdr:rowOff>0</xdr:rowOff>
    </xdr:from>
    <xdr:ext cx="76200" cy="198120"/>
    <xdr:sp macro="" textlink="">
      <xdr:nvSpPr>
        <xdr:cNvPr id="312" name="Text Box 14">
          <a:extLst>
            <a:ext uri="{FF2B5EF4-FFF2-40B4-BE49-F238E27FC236}">
              <a16:creationId xmlns:a16="http://schemas.microsoft.com/office/drawing/2014/main" id="{2F41DB71-1895-40DC-BFE9-0AAA12C6C838}"/>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189</xdr:row>
      <xdr:rowOff>0</xdr:rowOff>
    </xdr:from>
    <xdr:ext cx="76200" cy="198120"/>
    <xdr:sp macro="" textlink="">
      <xdr:nvSpPr>
        <xdr:cNvPr id="313" name="Text Box 14">
          <a:extLst>
            <a:ext uri="{FF2B5EF4-FFF2-40B4-BE49-F238E27FC236}">
              <a16:creationId xmlns:a16="http://schemas.microsoft.com/office/drawing/2014/main" id="{251B7080-5B26-4AAF-AEC7-0C19A0080B60}"/>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190</xdr:row>
      <xdr:rowOff>0</xdr:rowOff>
    </xdr:from>
    <xdr:ext cx="76200" cy="198120"/>
    <xdr:sp macro="" textlink="">
      <xdr:nvSpPr>
        <xdr:cNvPr id="314" name="Text Box 14">
          <a:extLst>
            <a:ext uri="{FF2B5EF4-FFF2-40B4-BE49-F238E27FC236}">
              <a16:creationId xmlns:a16="http://schemas.microsoft.com/office/drawing/2014/main" id="{A99E58F4-311B-4F16-BAD8-33C5A84AD1C1}"/>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190</xdr:row>
      <xdr:rowOff>0</xdr:rowOff>
    </xdr:from>
    <xdr:ext cx="76200" cy="198120"/>
    <xdr:sp macro="" textlink="">
      <xdr:nvSpPr>
        <xdr:cNvPr id="315" name="Text Box 14">
          <a:extLst>
            <a:ext uri="{FF2B5EF4-FFF2-40B4-BE49-F238E27FC236}">
              <a16:creationId xmlns:a16="http://schemas.microsoft.com/office/drawing/2014/main" id="{4907B588-2284-43DA-B452-69FF498D75CB}"/>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191</xdr:row>
      <xdr:rowOff>0</xdr:rowOff>
    </xdr:from>
    <xdr:ext cx="76200" cy="198120"/>
    <xdr:sp macro="" textlink="">
      <xdr:nvSpPr>
        <xdr:cNvPr id="316" name="Text Box 14">
          <a:extLst>
            <a:ext uri="{FF2B5EF4-FFF2-40B4-BE49-F238E27FC236}">
              <a16:creationId xmlns:a16="http://schemas.microsoft.com/office/drawing/2014/main" id="{DFF53B2B-BD6E-4EBC-814D-60878CC10C5E}"/>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191</xdr:row>
      <xdr:rowOff>0</xdr:rowOff>
    </xdr:from>
    <xdr:ext cx="76200" cy="198120"/>
    <xdr:sp macro="" textlink="">
      <xdr:nvSpPr>
        <xdr:cNvPr id="317" name="Text Box 14">
          <a:extLst>
            <a:ext uri="{FF2B5EF4-FFF2-40B4-BE49-F238E27FC236}">
              <a16:creationId xmlns:a16="http://schemas.microsoft.com/office/drawing/2014/main" id="{C7D6A438-FB9F-4A9D-B7EA-4170D924423F}"/>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192</xdr:row>
      <xdr:rowOff>0</xdr:rowOff>
    </xdr:from>
    <xdr:ext cx="76200" cy="198120"/>
    <xdr:sp macro="" textlink="">
      <xdr:nvSpPr>
        <xdr:cNvPr id="318" name="Text Box 14">
          <a:extLst>
            <a:ext uri="{FF2B5EF4-FFF2-40B4-BE49-F238E27FC236}">
              <a16:creationId xmlns:a16="http://schemas.microsoft.com/office/drawing/2014/main" id="{8B1DF524-0A57-4D1E-9C1C-5490C9826425}"/>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192</xdr:row>
      <xdr:rowOff>0</xdr:rowOff>
    </xdr:from>
    <xdr:ext cx="76200" cy="198120"/>
    <xdr:sp macro="" textlink="">
      <xdr:nvSpPr>
        <xdr:cNvPr id="319" name="Text Box 14">
          <a:extLst>
            <a:ext uri="{FF2B5EF4-FFF2-40B4-BE49-F238E27FC236}">
              <a16:creationId xmlns:a16="http://schemas.microsoft.com/office/drawing/2014/main" id="{0D0EF46D-F347-4159-86AB-10A79DC05F09}"/>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193</xdr:row>
      <xdr:rowOff>0</xdr:rowOff>
    </xdr:from>
    <xdr:ext cx="76200" cy="198120"/>
    <xdr:sp macro="" textlink="">
      <xdr:nvSpPr>
        <xdr:cNvPr id="320" name="Text Box 14">
          <a:extLst>
            <a:ext uri="{FF2B5EF4-FFF2-40B4-BE49-F238E27FC236}">
              <a16:creationId xmlns:a16="http://schemas.microsoft.com/office/drawing/2014/main" id="{9BA389C8-B249-42B6-9658-CB69D211413D}"/>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193</xdr:row>
      <xdr:rowOff>0</xdr:rowOff>
    </xdr:from>
    <xdr:ext cx="76200" cy="198120"/>
    <xdr:sp macro="" textlink="">
      <xdr:nvSpPr>
        <xdr:cNvPr id="321" name="Text Box 14">
          <a:extLst>
            <a:ext uri="{FF2B5EF4-FFF2-40B4-BE49-F238E27FC236}">
              <a16:creationId xmlns:a16="http://schemas.microsoft.com/office/drawing/2014/main" id="{6E5F4A28-7BFF-4A03-8845-BF993F40B984}"/>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194</xdr:row>
      <xdr:rowOff>0</xdr:rowOff>
    </xdr:from>
    <xdr:ext cx="76200" cy="198120"/>
    <xdr:sp macro="" textlink="">
      <xdr:nvSpPr>
        <xdr:cNvPr id="322" name="Text Box 14">
          <a:extLst>
            <a:ext uri="{FF2B5EF4-FFF2-40B4-BE49-F238E27FC236}">
              <a16:creationId xmlns:a16="http://schemas.microsoft.com/office/drawing/2014/main" id="{681CC83D-EA12-4921-BF39-C53E7C19A75F}"/>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194</xdr:row>
      <xdr:rowOff>0</xdr:rowOff>
    </xdr:from>
    <xdr:ext cx="76200" cy="198120"/>
    <xdr:sp macro="" textlink="">
      <xdr:nvSpPr>
        <xdr:cNvPr id="323" name="Text Box 14">
          <a:extLst>
            <a:ext uri="{FF2B5EF4-FFF2-40B4-BE49-F238E27FC236}">
              <a16:creationId xmlns:a16="http://schemas.microsoft.com/office/drawing/2014/main" id="{47881A33-E93A-4E7A-9CAB-212A2C582DD9}"/>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195</xdr:row>
      <xdr:rowOff>0</xdr:rowOff>
    </xdr:from>
    <xdr:ext cx="76200" cy="198120"/>
    <xdr:sp macro="" textlink="">
      <xdr:nvSpPr>
        <xdr:cNvPr id="324" name="Text Box 14">
          <a:extLst>
            <a:ext uri="{FF2B5EF4-FFF2-40B4-BE49-F238E27FC236}">
              <a16:creationId xmlns:a16="http://schemas.microsoft.com/office/drawing/2014/main" id="{3FF5FC3E-1BDD-4743-B83B-2927278C7097}"/>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195</xdr:row>
      <xdr:rowOff>0</xdr:rowOff>
    </xdr:from>
    <xdr:ext cx="76200" cy="198120"/>
    <xdr:sp macro="" textlink="">
      <xdr:nvSpPr>
        <xdr:cNvPr id="325" name="Text Box 14">
          <a:extLst>
            <a:ext uri="{FF2B5EF4-FFF2-40B4-BE49-F238E27FC236}">
              <a16:creationId xmlns:a16="http://schemas.microsoft.com/office/drawing/2014/main" id="{E536ADD0-0E16-4D24-9B7E-F3AA7639030F}"/>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196</xdr:row>
      <xdr:rowOff>0</xdr:rowOff>
    </xdr:from>
    <xdr:ext cx="76200" cy="198120"/>
    <xdr:sp macro="" textlink="">
      <xdr:nvSpPr>
        <xdr:cNvPr id="326" name="Text Box 14">
          <a:extLst>
            <a:ext uri="{FF2B5EF4-FFF2-40B4-BE49-F238E27FC236}">
              <a16:creationId xmlns:a16="http://schemas.microsoft.com/office/drawing/2014/main" id="{1C857A0D-1B44-4C95-A393-B1B92167219C}"/>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196</xdr:row>
      <xdr:rowOff>0</xdr:rowOff>
    </xdr:from>
    <xdr:ext cx="76200" cy="198120"/>
    <xdr:sp macro="" textlink="">
      <xdr:nvSpPr>
        <xdr:cNvPr id="327" name="Text Box 14">
          <a:extLst>
            <a:ext uri="{FF2B5EF4-FFF2-40B4-BE49-F238E27FC236}">
              <a16:creationId xmlns:a16="http://schemas.microsoft.com/office/drawing/2014/main" id="{BE9AD91B-836E-4933-9EF6-4C808B77D7B8}"/>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197</xdr:row>
      <xdr:rowOff>0</xdr:rowOff>
    </xdr:from>
    <xdr:ext cx="76200" cy="198120"/>
    <xdr:sp macro="" textlink="">
      <xdr:nvSpPr>
        <xdr:cNvPr id="328" name="Text Box 14">
          <a:extLst>
            <a:ext uri="{FF2B5EF4-FFF2-40B4-BE49-F238E27FC236}">
              <a16:creationId xmlns:a16="http://schemas.microsoft.com/office/drawing/2014/main" id="{4E391CAE-C371-4A87-B11E-D162B4F3EED4}"/>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197</xdr:row>
      <xdr:rowOff>0</xdr:rowOff>
    </xdr:from>
    <xdr:ext cx="76200" cy="198120"/>
    <xdr:sp macro="" textlink="">
      <xdr:nvSpPr>
        <xdr:cNvPr id="329" name="Text Box 14">
          <a:extLst>
            <a:ext uri="{FF2B5EF4-FFF2-40B4-BE49-F238E27FC236}">
              <a16:creationId xmlns:a16="http://schemas.microsoft.com/office/drawing/2014/main" id="{AE18D2B9-0E51-42B7-B25A-3FBE371E59E5}"/>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198</xdr:row>
      <xdr:rowOff>0</xdr:rowOff>
    </xdr:from>
    <xdr:ext cx="76200" cy="198120"/>
    <xdr:sp macro="" textlink="">
      <xdr:nvSpPr>
        <xdr:cNvPr id="330" name="Text Box 14">
          <a:extLst>
            <a:ext uri="{FF2B5EF4-FFF2-40B4-BE49-F238E27FC236}">
              <a16:creationId xmlns:a16="http://schemas.microsoft.com/office/drawing/2014/main" id="{9D2A7DEB-5DEE-47CD-98C9-D6B0404AB4EC}"/>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198</xdr:row>
      <xdr:rowOff>0</xdr:rowOff>
    </xdr:from>
    <xdr:ext cx="76200" cy="198120"/>
    <xdr:sp macro="" textlink="">
      <xdr:nvSpPr>
        <xdr:cNvPr id="331" name="Text Box 14">
          <a:extLst>
            <a:ext uri="{FF2B5EF4-FFF2-40B4-BE49-F238E27FC236}">
              <a16:creationId xmlns:a16="http://schemas.microsoft.com/office/drawing/2014/main" id="{0231C6FC-1EAC-4075-889D-72B1446676F4}"/>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199</xdr:row>
      <xdr:rowOff>0</xdr:rowOff>
    </xdr:from>
    <xdr:ext cx="76200" cy="198120"/>
    <xdr:sp macro="" textlink="">
      <xdr:nvSpPr>
        <xdr:cNvPr id="332" name="Text Box 14">
          <a:extLst>
            <a:ext uri="{FF2B5EF4-FFF2-40B4-BE49-F238E27FC236}">
              <a16:creationId xmlns:a16="http://schemas.microsoft.com/office/drawing/2014/main" id="{15216813-BCF0-4E1D-B22F-AAE2CD40E237}"/>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199</xdr:row>
      <xdr:rowOff>0</xdr:rowOff>
    </xdr:from>
    <xdr:ext cx="76200" cy="198120"/>
    <xdr:sp macro="" textlink="">
      <xdr:nvSpPr>
        <xdr:cNvPr id="333" name="Text Box 14">
          <a:extLst>
            <a:ext uri="{FF2B5EF4-FFF2-40B4-BE49-F238E27FC236}">
              <a16:creationId xmlns:a16="http://schemas.microsoft.com/office/drawing/2014/main" id="{2C6626E6-298D-44E3-BC3B-1741ADFA837D}"/>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200</xdr:row>
      <xdr:rowOff>0</xdr:rowOff>
    </xdr:from>
    <xdr:ext cx="76200" cy="198120"/>
    <xdr:sp macro="" textlink="">
      <xdr:nvSpPr>
        <xdr:cNvPr id="334" name="Text Box 14">
          <a:extLst>
            <a:ext uri="{FF2B5EF4-FFF2-40B4-BE49-F238E27FC236}">
              <a16:creationId xmlns:a16="http://schemas.microsoft.com/office/drawing/2014/main" id="{8C1E861A-ADB4-46E5-B2B9-2B8FD8B6939A}"/>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200</xdr:row>
      <xdr:rowOff>0</xdr:rowOff>
    </xdr:from>
    <xdr:ext cx="76200" cy="198120"/>
    <xdr:sp macro="" textlink="">
      <xdr:nvSpPr>
        <xdr:cNvPr id="335" name="Text Box 14">
          <a:extLst>
            <a:ext uri="{FF2B5EF4-FFF2-40B4-BE49-F238E27FC236}">
              <a16:creationId xmlns:a16="http://schemas.microsoft.com/office/drawing/2014/main" id="{8710972D-0BA0-4A08-8FA0-979BA9975095}"/>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201</xdr:row>
      <xdr:rowOff>0</xdr:rowOff>
    </xdr:from>
    <xdr:ext cx="76200" cy="198120"/>
    <xdr:sp macro="" textlink="">
      <xdr:nvSpPr>
        <xdr:cNvPr id="336" name="Text Box 14">
          <a:extLst>
            <a:ext uri="{FF2B5EF4-FFF2-40B4-BE49-F238E27FC236}">
              <a16:creationId xmlns:a16="http://schemas.microsoft.com/office/drawing/2014/main" id="{28A3DAC9-64BB-41AA-9625-5B2406B97AF6}"/>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201</xdr:row>
      <xdr:rowOff>0</xdr:rowOff>
    </xdr:from>
    <xdr:ext cx="76200" cy="198120"/>
    <xdr:sp macro="" textlink="">
      <xdr:nvSpPr>
        <xdr:cNvPr id="337" name="Text Box 14">
          <a:extLst>
            <a:ext uri="{FF2B5EF4-FFF2-40B4-BE49-F238E27FC236}">
              <a16:creationId xmlns:a16="http://schemas.microsoft.com/office/drawing/2014/main" id="{BBF5DC37-05E5-4D9A-9C26-56BB8032581E}"/>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202</xdr:row>
      <xdr:rowOff>0</xdr:rowOff>
    </xdr:from>
    <xdr:ext cx="76200" cy="198120"/>
    <xdr:sp macro="" textlink="">
      <xdr:nvSpPr>
        <xdr:cNvPr id="338" name="Text Box 14">
          <a:extLst>
            <a:ext uri="{FF2B5EF4-FFF2-40B4-BE49-F238E27FC236}">
              <a16:creationId xmlns:a16="http://schemas.microsoft.com/office/drawing/2014/main" id="{06B6340C-DAD6-4848-B82A-B3073F0C8009}"/>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202</xdr:row>
      <xdr:rowOff>0</xdr:rowOff>
    </xdr:from>
    <xdr:ext cx="76200" cy="198120"/>
    <xdr:sp macro="" textlink="">
      <xdr:nvSpPr>
        <xdr:cNvPr id="339" name="Text Box 14">
          <a:extLst>
            <a:ext uri="{FF2B5EF4-FFF2-40B4-BE49-F238E27FC236}">
              <a16:creationId xmlns:a16="http://schemas.microsoft.com/office/drawing/2014/main" id="{87558F3B-B516-4C99-BC18-1A1B8F996AA6}"/>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203</xdr:row>
      <xdr:rowOff>0</xdr:rowOff>
    </xdr:from>
    <xdr:ext cx="76200" cy="198120"/>
    <xdr:sp macro="" textlink="">
      <xdr:nvSpPr>
        <xdr:cNvPr id="340" name="Text Box 14">
          <a:extLst>
            <a:ext uri="{FF2B5EF4-FFF2-40B4-BE49-F238E27FC236}">
              <a16:creationId xmlns:a16="http://schemas.microsoft.com/office/drawing/2014/main" id="{7ECF5995-7BC9-4529-8A80-BDB71370E0A0}"/>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203</xdr:row>
      <xdr:rowOff>0</xdr:rowOff>
    </xdr:from>
    <xdr:ext cx="76200" cy="198120"/>
    <xdr:sp macro="" textlink="">
      <xdr:nvSpPr>
        <xdr:cNvPr id="341" name="Text Box 14">
          <a:extLst>
            <a:ext uri="{FF2B5EF4-FFF2-40B4-BE49-F238E27FC236}">
              <a16:creationId xmlns:a16="http://schemas.microsoft.com/office/drawing/2014/main" id="{15CE361D-0AB8-4148-905D-AB11577F3617}"/>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204</xdr:row>
      <xdr:rowOff>0</xdr:rowOff>
    </xdr:from>
    <xdr:ext cx="76200" cy="198120"/>
    <xdr:sp macro="" textlink="">
      <xdr:nvSpPr>
        <xdr:cNvPr id="342" name="Text Box 14">
          <a:extLst>
            <a:ext uri="{FF2B5EF4-FFF2-40B4-BE49-F238E27FC236}">
              <a16:creationId xmlns:a16="http://schemas.microsoft.com/office/drawing/2014/main" id="{AEFC6FB7-AB65-4045-B178-E7FA7E5AB818}"/>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204</xdr:row>
      <xdr:rowOff>0</xdr:rowOff>
    </xdr:from>
    <xdr:ext cx="76200" cy="198120"/>
    <xdr:sp macro="" textlink="">
      <xdr:nvSpPr>
        <xdr:cNvPr id="343" name="Text Box 14">
          <a:extLst>
            <a:ext uri="{FF2B5EF4-FFF2-40B4-BE49-F238E27FC236}">
              <a16:creationId xmlns:a16="http://schemas.microsoft.com/office/drawing/2014/main" id="{79CC9EA0-B16E-42BF-B9C0-D506C0BFD35D}"/>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205</xdr:row>
      <xdr:rowOff>0</xdr:rowOff>
    </xdr:from>
    <xdr:ext cx="76200" cy="198120"/>
    <xdr:sp macro="" textlink="">
      <xdr:nvSpPr>
        <xdr:cNvPr id="344" name="Text Box 14">
          <a:extLst>
            <a:ext uri="{FF2B5EF4-FFF2-40B4-BE49-F238E27FC236}">
              <a16:creationId xmlns:a16="http://schemas.microsoft.com/office/drawing/2014/main" id="{D1C8EB17-68BF-4388-AEB6-803147DFFD84}"/>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205</xdr:row>
      <xdr:rowOff>0</xdr:rowOff>
    </xdr:from>
    <xdr:ext cx="76200" cy="198120"/>
    <xdr:sp macro="" textlink="">
      <xdr:nvSpPr>
        <xdr:cNvPr id="345" name="Text Box 14">
          <a:extLst>
            <a:ext uri="{FF2B5EF4-FFF2-40B4-BE49-F238E27FC236}">
              <a16:creationId xmlns:a16="http://schemas.microsoft.com/office/drawing/2014/main" id="{2E91AAD3-4BBF-4A19-BF4D-CD035949247D}"/>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206</xdr:row>
      <xdr:rowOff>0</xdr:rowOff>
    </xdr:from>
    <xdr:ext cx="76200" cy="198120"/>
    <xdr:sp macro="" textlink="">
      <xdr:nvSpPr>
        <xdr:cNvPr id="346" name="Text Box 14">
          <a:extLst>
            <a:ext uri="{FF2B5EF4-FFF2-40B4-BE49-F238E27FC236}">
              <a16:creationId xmlns:a16="http://schemas.microsoft.com/office/drawing/2014/main" id="{B6ACF845-A55D-4DC5-9D7E-825BBA7F4523}"/>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206</xdr:row>
      <xdr:rowOff>0</xdr:rowOff>
    </xdr:from>
    <xdr:ext cx="76200" cy="198120"/>
    <xdr:sp macro="" textlink="">
      <xdr:nvSpPr>
        <xdr:cNvPr id="347" name="Text Box 14">
          <a:extLst>
            <a:ext uri="{FF2B5EF4-FFF2-40B4-BE49-F238E27FC236}">
              <a16:creationId xmlns:a16="http://schemas.microsoft.com/office/drawing/2014/main" id="{EF87A611-B75C-464C-88D8-7286B7727440}"/>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207</xdr:row>
      <xdr:rowOff>0</xdr:rowOff>
    </xdr:from>
    <xdr:ext cx="76200" cy="198120"/>
    <xdr:sp macro="" textlink="">
      <xdr:nvSpPr>
        <xdr:cNvPr id="348" name="Text Box 14">
          <a:extLst>
            <a:ext uri="{FF2B5EF4-FFF2-40B4-BE49-F238E27FC236}">
              <a16:creationId xmlns:a16="http://schemas.microsoft.com/office/drawing/2014/main" id="{5D5C583D-9739-4EB3-BDA9-4E956BAB6BE1}"/>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207</xdr:row>
      <xdr:rowOff>0</xdr:rowOff>
    </xdr:from>
    <xdr:ext cx="76200" cy="198120"/>
    <xdr:sp macro="" textlink="">
      <xdr:nvSpPr>
        <xdr:cNvPr id="349" name="Text Box 14">
          <a:extLst>
            <a:ext uri="{FF2B5EF4-FFF2-40B4-BE49-F238E27FC236}">
              <a16:creationId xmlns:a16="http://schemas.microsoft.com/office/drawing/2014/main" id="{67ACD061-59CF-4EF3-87CF-43871A18AD59}"/>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208</xdr:row>
      <xdr:rowOff>0</xdr:rowOff>
    </xdr:from>
    <xdr:ext cx="76200" cy="198120"/>
    <xdr:sp macro="" textlink="">
      <xdr:nvSpPr>
        <xdr:cNvPr id="350" name="Text Box 14">
          <a:extLst>
            <a:ext uri="{FF2B5EF4-FFF2-40B4-BE49-F238E27FC236}">
              <a16:creationId xmlns:a16="http://schemas.microsoft.com/office/drawing/2014/main" id="{9053DC09-1D6A-4AE5-932F-D344AE93504A}"/>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208</xdr:row>
      <xdr:rowOff>0</xdr:rowOff>
    </xdr:from>
    <xdr:ext cx="76200" cy="198120"/>
    <xdr:sp macro="" textlink="">
      <xdr:nvSpPr>
        <xdr:cNvPr id="351" name="Text Box 14">
          <a:extLst>
            <a:ext uri="{FF2B5EF4-FFF2-40B4-BE49-F238E27FC236}">
              <a16:creationId xmlns:a16="http://schemas.microsoft.com/office/drawing/2014/main" id="{440C4606-B7AB-46AA-875D-3FC67810AFCF}"/>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209</xdr:row>
      <xdr:rowOff>0</xdr:rowOff>
    </xdr:from>
    <xdr:ext cx="76200" cy="198120"/>
    <xdr:sp macro="" textlink="">
      <xdr:nvSpPr>
        <xdr:cNvPr id="352" name="Text Box 14">
          <a:extLst>
            <a:ext uri="{FF2B5EF4-FFF2-40B4-BE49-F238E27FC236}">
              <a16:creationId xmlns:a16="http://schemas.microsoft.com/office/drawing/2014/main" id="{5C2B577E-8CC5-4265-8C9F-622B2FDE046D}"/>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209</xdr:row>
      <xdr:rowOff>0</xdr:rowOff>
    </xdr:from>
    <xdr:ext cx="76200" cy="198120"/>
    <xdr:sp macro="" textlink="">
      <xdr:nvSpPr>
        <xdr:cNvPr id="353" name="Text Box 14">
          <a:extLst>
            <a:ext uri="{FF2B5EF4-FFF2-40B4-BE49-F238E27FC236}">
              <a16:creationId xmlns:a16="http://schemas.microsoft.com/office/drawing/2014/main" id="{AB05683C-2A00-4851-ABD2-FCB0B8EC3AD3}"/>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210</xdr:row>
      <xdr:rowOff>0</xdr:rowOff>
    </xdr:from>
    <xdr:ext cx="76200" cy="198120"/>
    <xdr:sp macro="" textlink="">
      <xdr:nvSpPr>
        <xdr:cNvPr id="354" name="Text Box 14">
          <a:extLst>
            <a:ext uri="{FF2B5EF4-FFF2-40B4-BE49-F238E27FC236}">
              <a16:creationId xmlns:a16="http://schemas.microsoft.com/office/drawing/2014/main" id="{7A3FEB36-4598-4218-8511-8CEE8AAE41F8}"/>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210</xdr:row>
      <xdr:rowOff>0</xdr:rowOff>
    </xdr:from>
    <xdr:ext cx="76200" cy="198120"/>
    <xdr:sp macro="" textlink="">
      <xdr:nvSpPr>
        <xdr:cNvPr id="355" name="Text Box 14">
          <a:extLst>
            <a:ext uri="{FF2B5EF4-FFF2-40B4-BE49-F238E27FC236}">
              <a16:creationId xmlns:a16="http://schemas.microsoft.com/office/drawing/2014/main" id="{CF52E991-E2F1-4DC6-9791-7D0C4B5ACA6A}"/>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211</xdr:row>
      <xdr:rowOff>0</xdr:rowOff>
    </xdr:from>
    <xdr:ext cx="76200" cy="198120"/>
    <xdr:sp macro="" textlink="">
      <xdr:nvSpPr>
        <xdr:cNvPr id="356" name="Text Box 14">
          <a:extLst>
            <a:ext uri="{FF2B5EF4-FFF2-40B4-BE49-F238E27FC236}">
              <a16:creationId xmlns:a16="http://schemas.microsoft.com/office/drawing/2014/main" id="{57502E63-2825-49A6-BDED-70BD22B714D5}"/>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211</xdr:row>
      <xdr:rowOff>0</xdr:rowOff>
    </xdr:from>
    <xdr:ext cx="76200" cy="198120"/>
    <xdr:sp macro="" textlink="">
      <xdr:nvSpPr>
        <xdr:cNvPr id="357" name="Text Box 14">
          <a:extLst>
            <a:ext uri="{FF2B5EF4-FFF2-40B4-BE49-F238E27FC236}">
              <a16:creationId xmlns:a16="http://schemas.microsoft.com/office/drawing/2014/main" id="{8BB46FFE-9142-45A1-93B8-35A786378B38}"/>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212</xdr:row>
      <xdr:rowOff>0</xdr:rowOff>
    </xdr:from>
    <xdr:ext cx="76200" cy="198120"/>
    <xdr:sp macro="" textlink="">
      <xdr:nvSpPr>
        <xdr:cNvPr id="358" name="Text Box 14">
          <a:extLst>
            <a:ext uri="{FF2B5EF4-FFF2-40B4-BE49-F238E27FC236}">
              <a16:creationId xmlns:a16="http://schemas.microsoft.com/office/drawing/2014/main" id="{EBE2C60B-D9EA-43E0-81F2-CB35ED92AD19}"/>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212</xdr:row>
      <xdr:rowOff>0</xdr:rowOff>
    </xdr:from>
    <xdr:ext cx="76200" cy="198120"/>
    <xdr:sp macro="" textlink="">
      <xdr:nvSpPr>
        <xdr:cNvPr id="359" name="Text Box 14">
          <a:extLst>
            <a:ext uri="{FF2B5EF4-FFF2-40B4-BE49-F238E27FC236}">
              <a16:creationId xmlns:a16="http://schemas.microsoft.com/office/drawing/2014/main" id="{28954085-EA32-4638-B6F0-E7277D155C36}"/>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213</xdr:row>
      <xdr:rowOff>0</xdr:rowOff>
    </xdr:from>
    <xdr:ext cx="76200" cy="198120"/>
    <xdr:sp macro="" textlink="">
      <xdr:nvSpPr>
        <xdr:cNvPr id="360" name="Text Box 14">
          <a:extLst>
            <a:ext uri="{FF2B5EF4-FFF2-40B4-BE49-F238E27FC236}">
              <a16:creationId xmlns:a16="http://schemas.microsoft.com/office/drawing/2014/main" id="{055FD867-E338-4206-99A3-0FE9C49EE110}"/>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213</xdr:row>
      <xdr:rowOff>0</xdr:rowOff>
    </xdr:from>
    <xdr:ext cx="76200" cy="198120"/>
    <xdr:sp macro="" textlink="">
      <xdr:nvSpPr>
        <xdr:cNvPr id="361" name="Text Box 14">
          <a:extLst>
            <a:ext uri="{FF2B5EF4-FFF2-40B4-BE49-F238E27FC236}">
              <a16:creationId xmlns:a16="http://schemas.microsoft.com/office/drawing/2014/main" id="{16D70D1E-F9F6-4CEB-8078-603F06924086}"/>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214</xdr:row>
      <xdr:rowOff>0</xdr:rowOff>
    </xdr:from>
    <xdr:ext cx="76200" cy="198120"/>
    <xdr:sp macro="" textlink="">
      <xdr:nvSpPr>
        <xdr:cNvPr id="362" name="Text Box 14">
          <a:extLst>
            <a:ext uri="{FF2B5EF4-FFF2-40B4-BE49-F238E27FC236}">
              <a16:creationId xmlns:a16="http://schemas.microsoft.com/office/drawing/2014/main" id="{AAA6E1B2-1A36-4928-BB35-FDAD60D18B4F}"/>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214</xdr:row>
      <xdr:rowOff>0</xdr:rowOff>
    </xdr:from>
    <xdr:ext cx="76200" cy="198120"/>
    <xdr:sp macro="" textlink="">
      <xdr:nvSpPr>
        <xdr:cNvPr id="363" name="Text Box 14">
          <a:extLst>
            <a:ext uri="{FF2B5EF4-FFF2-40B4-BE49-F238E27FC236}">
              <a16:creationId xmlns:a16="http://schemas.microsoft.com/office/drawing/2014/main" id="{88970EC3-4570-4B6F-8028-17D979629C37}"/>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215</xdr:row>
      <xdr:rowOff>0</xdr:rowOff>
    </xdr:from>
    <xdr:ext cx="76200" cy="198120"/>
    <xdr:sp macro="" textlink="">
      <xdr:nvSpPr>
        <xdr:cNvPr id="364" name="Text Box 14">
          <a:extLst>
            <a:ext uri="{FF2B5EF4-FFF2-40B4-BE49-F238E27FC236}">
              <a16:creationId xmlns:a16="http://schemas.microsoft.com/office/drawing/2014/main" id="{39F0374C-F055-4439-B38A-A29EA6AB0544}"/>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215</xdr:row>
      <xdr:rowOff>0</xdr:rowOff>
    </xdr:from>
    <xdr:ext cx="76200" cy="198120"/>
    <xdr:sp macro="" textlink="">
      <xdr:nvSpPr>
        <xdr:cNvPr id="365" name="Text Box 14">
          <a:extLst>
            <a:ext uri="{FF2B5EF4-FFF2-40B4-BE49-F238E27FC236}">
              <a16:creationId xmlns:a16="http://schemas.microsoft.com/office/drawing/2014/main" id="{EC6DEC14-1E4B-4E45-93CA-CBDF9CB83C24}"/>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216</xdr:row>
      <xdr:rowOff>0</xdr:rowOff>
    </xdr:from>
    <xdr:ext cx="76200" cy="198120"/>
    <xdr:sp macro="" textlink="">
      <xdr:nvSpPr>
        <xdr:cNvPr id="366" name="Text Box 14">
          <a:extLst>
            <a:ext uri="{FF2B5EF4-FFF2-40B4-BE49-F238E27FC236}">
              <a16:creationId xmlns:a16="http://schemas.microsoft.com/office/drawing/2014/main" id="{3B5DC364-F9F5-4C49-940C-3B8E94924B21}"/>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216</xdr:row>
      <xdr:rowOff>0</xdr:rowOff>
    </xdr:from>
    <xdr:ext cx="76200" cy="198120"/>
    <xdr:sp macro="" textlink="">
      <xdr:nvSpPr>
        <xdr:cNvPr id="367" name="Text Box 14">
          <a:extLst>
            <a:ext uri="{FF2B5EF4-FFF2-40B4-BE49-F238E27FC236}">
              <a16:creationId xmlns:a16="http://schemas.microsoft.com/office/drawing/2014/main" id="{1751E6E5-C514-4037-A34D-2F68D4730FF7}"/>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217</xdr:row>
      <xdr:rowOff>0</xdr:rowOff>
    </xdr:from>
    <xdr:ext cx="76200" cy="198120"/>
    <xdr:sp macro="" textlink="">
      <xdr:nvSpPr>
        <xdr:cNvPr id="368" name="Text Box 14">
          <a:extLst>
            <a:ext uri="{FF2B5EF4-FFF2-40B4-BE49-F238E27FC236}">
              <a16:creationId xmlns:a16="http://schemas.microsoft.com/office/drawing/2014/main" id="{90395071-EFF9-4B07-A856-1037B2320266}"/>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217</xdr:row>
      <xdr:rowOff>0</xdr:rowOff>
    </xdr:from>
    <xdr:ext cx="76200" cy="198120"/>
    <xdr:sp macro="" textlink="">
      <xdr:nvSpPr>
        <xdr:cNvPr id="369" name="Text Box 14">
          <a:extLst>
            <a:ext uri="{FF2B5EF4-FFF2-40B4-BE49-F238E27FC236}">
              <a16:creationId xmlns:a16="http://schemas.microsoft.com/office/drawing/2014/main" id="{93AEB792-4021-47BB-8694-0ABB20DFA1E1}"/>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218</xdr:row>
      <xdr:rowOff>0</xdr:rowOff>
    </xdr:from>
    <xdr:ext cx="76200" cy="198120"/>
    <xdr:sp macro="" textlink="">
      <xdr:nvSpPr>
        <xdr:cNvPr id="370" name="Text Box 14">
          <a:extLst>
            <a:ext uri="{FF2B5EF4-FFF2-40B4-BE49-F238E27FC236}">
              <a16:creationId xmlns:a16="http://schemas.microsoft.com/office/drawing/2014/main" id="{382DA820-818D-486B-A2D6-415865E0A3E5}"/>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218</xdr:row>
      <xdr:rowOff>0</xdr:rowOff>
    </xdr:from>
    <xdr:ext cx="76200" cy="198120"/>
    <xdr:sp macro="" textlink="">
      <xdr:nvSpPr>
        <xdr:cNvPr id="371" name="Text Box 14">
          <a:extLst>
            <a:ext uri="{FF2B5EF4-FFF2-40B4-BE49-F238E27FC236}">
              <a16:creationId xmlns:a16="http://schemas.microsoft.com/office/drawing/2014/main" id="{A75F3F3C-B037-4739-A2DB-62AE5E32687E}"/>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219</xdr:row>
      <xdr:rowOff>0</xdr:rowOff>
    </xdr:from>
    <xdr:ext cx="76200" cy="198120"/>
    <xdr:sp macro="" textlink="">
      <xdr:nvSpPr>
        <xdr:cNvPr id="372" name="Text Box 14">
          <a:extLst>
            <a:ext uri="{FF2B5EF4-FFF2-40B4-BE49-F238E27FC236}">
              <a16:creationId xmlns:a16="http://schemas.microsoft.com/office/drawing/2014/main" id="{51C472A7-BFFE-4AA5-B0E7-602279A184F4}"/>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219</xdr:row>
      <xdr:rowOff>0</xdr:rowOff>
    </xdr:from>
    <xdr:ext cx="76200" cy="198120"/>
    <xdr:sp macro="" textlink="">
      <xdr:nvSpPr>
        <xdr:cNvPr id="373" name="Text Box 14">
          <a:extLst>
            <a:ext uri="{FF2B5EF4-FFF2-40B4-BE49-F238E27FC236}">
              <a16:creationId xmlns:a16="http://schemas.microsoft.com/office/drawing/2014/main" id="{E1C253AA-7533-4B51-B062-1F0A3E0CDBD8}"/>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220</xdr:row>
      <xdr:rowOff>0</xdr:rowOff>
    </xdr:from>
    <xdr:ext cx="76200" cy="198120"/>
    <xdr:sp macro="" textlink="">
      <xdr:nvSpPr>
        <xdr:cNvPr id="374" name="Text Box 14">
          <a:extLst>
            <a:ext uri="{FF2B5EF4-FFF2-40B4-BE49-F238E27FC236}">
              <a16:creationId xmlns:a16="http://schemas.microsoft.com/office/drawing/2014/main" id="{EC22C742-31EA-4DC9-8659-950293750F95}"/>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220</xdr:row>
      <xdr:rowOff>0</xdr:rowOff>
    </xdr:from>
    <xdr:ext cx="76200" cy="198120"/>
    <xdr:sp macro="" textlink="">
      <xdr:nvSpPr>
        <xdr:cNvPr id="375" name="Text Box 14">
          <a:extLst>
            <a:ext uri="{FF2B5EF4-FFF2-40B4-BE49-F238E27FC236}">
              <a16:creationId xmlns:a16="http://schemas.microsoft.com/office/drawing/2014/main" id="{D6E51D2E-5BF9-4D92-9541-9C0BEC51C6AF}"/>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221</xdr:row>
      <xdr:rowOff>0</xdr:rowOff>
    </xdr:from>
    <xdr:ext cx="76200" cy="198120"/>
    <xdr:sp macro="" textlink="">
      <xdr:nvSpPr>
        <xdr:cNvPr id="376" name="Text Box 14">
          <a:extLst>
            <a:ext uri="{FF2B5EF4-FFF2-40B4-BE49-F238E27FC236}">
              <a16:creationId xmlns:a16="http://schemas.microsoft.com/office/drawing/2014/main" id="{F303F99F-A54D-43A2-ACD2-D399DCA56951}"/>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221</xdr:row>
      <xdr:rowOff>0</xdr:rowOff>
    </xdr:from>
    <xdr:ext cx="76200" cy="198120"/>
    <xdr:sp macro="" textlink="">
      <xdr:nvSpPr>
        <xdr:cNvPr id="377" name="Text Box 14">
          <a:extLst>
            <a:ext uri="{FF2B5EF4-FFF2-40B4-BE49-F238E27FC236}">
              <a16:creationId xmlns:a16="http://schemas.microsoft.com/office/drawing/2014/main" id="{48C08B09-B57E-43F0-9093-E70A6ECDFADE}"/>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222</xdr:row>
      <xdr:rowOff>0</xdr:rowOff>
    </xdr:from>
    <xdr:ext cx="76200" cy="198120"/>
    <xdr:sp macro="" textlink="">
      <xdr:nvSpPr>
        <xdr:cNvPr id="378" name="Text Box 14">
          <a:extLst>
            <a:ext uri="{FF2B5EF4-FFF2-40B4-BE49-F238E27FC236}">
              <a16:creationId xmlns:a16="http://schemas.microsoft.com/office/drawing/2014/main" id="{BE678741-0381-4438-8F65-5AEBE508EA2E}"/>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222</xdr:row>
      <xdr:rowOff>0</xdr:rowOff>
    </xdr:from>
    <xdr:ext cx="76200" cy="198120"/>
    <xdr:sp macro="" textlink="">
      <xdr:nvSpPr>
        <xdr:cNvPr id="379" name="Text Box 14">
          <a:extLst>
            <a:ext uri="{FF2B5EF4-FFF2-40B4-BE49-F238E27FC236}">
              <a16:creationId xmlns:a16="http://schemas.microsoft.com/office/drawing/2014/main" id="{74521E16-208D-4B0A-BDBA-EB3CD7B29D37}"/>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223</xdr:row>
      <xdr:rowOff>0</xdr:rowOff>
    </xdr:from>
    <xdr:ext cx="76200" cy="198120"/>
    <xdr:sp macro="" textlink="">
      <xdr:nvSpPr>
        <xdr:cNvPr id="380" name="Text Box 14">
          <a:extLst>
            <a:ext uri="{FF2B5EF4-FFF2-40B4-BE49-F238E27FC236}">
              <a16:creationId xmlns:a16="http://schemas.microsoft.com/office/drawing/2014/main" id="{D12CE6B4-1243-43EB-87AC-EC267CEBD9C7}"/>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223</xdr:row>
      <xdr:rowOff>0</xdr:rowOff>
    </xdr:from>
    <xdr:ext cx="76200" cy="198120"/>
    <xdr:sp macro="" textlink="">
      <xdr:nvSpPr>
        <xdr:cNvPr id="381" name="Text Box 14">
          <a:extLst>
            <a:ext uri="{FF2B5EF4-FFF2-40B4-BE49-F238E27FC236}">
              <a16:creationId xmlns:a16="http://schemas.microsoft.com/office/drawing/2014/main" id="{9EEEF24B-BA56-4004-BC8F-40E66B8A5A06}"/>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224</xdr:row>
      <xdr:rowOff>0</xdr:rowOff>
    </xdr:from>
    <xdr:ext cx="76200" cy="198120"/>
    <xdr:sp macro="" textlink="">
      <xdr:nvSpPr>
        <xdr:cNvPr id="382" name="Text Box 14">
          <a:extLst>
            <a:ext uri="{FF2B5EF4-FFF2-40B4-BE49-F238E27FC236}">
              <a16:creationId xmlns:a16="http://schemas.microsoft.com/office/drawing/2014/main" id="{1AE0BEF9-AF7B-4B8B-B116-1706D1FA6E5A}"/>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224</xdr:row>
      <xdr:rowOff>0</xdr:rowOff>
    </xdr:from>
    <xdr:ext cx="76200" cy="198120"/>
    <xdr:sp macro="" textlink="">
      <xdr:nvSpPr>
        <xdr:cNvPr id="383" name="Text Box 14">
          <a:extLst>
            <a:ext uri="{FF2B5EF4-FFF2-40B4-BE49-F238E27FC236}">
              <a16:creationId xmlns:a16="http://schemas.microsoft.com/office/drawing/2014/main" id="{CFE55356-9132-4827-A039-047FC141D991}"/>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225</xdr:row>
      <xdr:rowOff>0</xdr:rowOff>
    </xdr:from>
    <xdr:ext cx="76200" cy="198120"/>
    <xdr:sp macro="" textlink="">
      <xdr:nvSpPr>
        <xdr:cNvPr id="384" name="Text Box 14">
          <a:extLst>
            <a:ext uri="{FF2B5EF4-FFF2-40B4-BE49-F238E27FC236}">
              <a16:creationId xmlns:a16="http://schemas.microsoft.com/office/drawing/2014/main" id="{FCE3858F-9EA9-4401-BAA3-A05A15E39898}"/>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225</xdr:row>
      <xdr:rowOff>0</xdr:rowOff>
    </xdr:from>
    <xdr:ext cx="76200" cy="198120"/>
    <xdr:sp macro="" textlink="">
      <xdr:nvSpPr>
        <xdr:cNvPr id="385" name="Text Box 14">
          <a:extLst>
            <a:ext uri="{FF2B5EF4-FFF2-40B4-BE49-F238E27FC236}">
              <a16:creationId xmlns:a16="http://schemas.microsoft.com/office/drawing/2014/main" id="{149013B0-DA68-4AE2-B999-39A71B53A7D6}"/>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226</xdr:row>
      <xdr:rowOff>0</xdr:rowOff>
    </xdr:from>
    <xdr:ext cx="76200" cy="198120"/>
    <xdr:sp macro="" textlink="">
      <xdr:nvSpPr>
        <xdr:cNvPr id="386" name="Text Box 14">
          <a:extLst>
            <a:ext uri="{FF2B5EF4-FFF2-40B4-BE49-F238E27FC236}">
              <a16:creationId xmlns:a16="http://schemas.microsoft.com/office/drawing/2014/main" id="{8253EC7D-A157-4866-ACB4-AB1B01E959C3}"/>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226</xdr:row>
      <xdr:rowOff>0</xdr:rowOff>
    </xdr:from>
    <xdr:ext cx="76200" cy="198120"/>
    <xdr:sp macro="" textlink="">
      <xdr:nvSpPr>
        <xdr:cNvPr id="387" name="Text Box 14">
          <a:extLst>
            <a:ext uri="{FF2B5EF4-FFF2-40B4-BE49-F238E27FC236}">
              <a16:creationId xmlns:a16="http://schemas.microsoft.com/office/drawing/2014/main" id="{00A674BA-D6EB-42F9-BE98-60BEA631207D}"/>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227</xdr:row>
      <xdr:rowOff>0</xdr:rowOff>
    </xdr:from>
    <xdr:ext cx="76200" cy="198120"/>
    <xdr:sp macro="" textlink="">
      <xdr:nvSpPr>
        <xdr:cNvPr id="388" name="Text Box 14">
          <a:extLst>
            <a:ext uri="{FF2B5EF4-FFF2-40B4-BE49-F238E27FC236}">
              <a16:creationId xmlns:a16="http://schemas.microsoft.com/office/drawing/2014/main" id="{DD6ED6FA-FBC2-4A3E-A7BC-A1724512960D}"/>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227</xdr:row>
      <xdr:rowOff>0</xdr:rowOff>
    </xdr:from>
    <xdr:ext cx="76200" cy="198120"/>
    <xdr:sp macro="" textlink="">
      <xdr:nvSpPr>
        <xdr:cNvPr id="389" name="Text Box 14">
          <a:extLst>
            <a:ext uri="{FF2B5EF4-FFF2-40B4-BE49-F238E27FC236}">
              <a16:creationId xmlns:a16="http://schemas.microsoft.com/office/drawing/2014/main" id="{8ECB4219-CEF9-4A86-8174-1E36D5B4B59F}"/>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228</xdr:row>
      <xdr:rowOff>0</xdr:rowOff>
    </xdr:from>
    <xdr:ext cx="76200" cy="198120"/>
    <xdr:sp macro="" textlink="">
      <xdr:nvSpPr>
        <xdr:cNvPr id="390" name="Text Box 14">
          <a:extLst>
            <a:ext uri="{FF2B5EF4-FFF2-40B4-BE49-F238E27FC236}">
              <a16:creationId xmlns:a16="http://schemas.microsoft.com/office/drawing/2014/main" id="{BFC8402C-9039-4D8B-9A12-2BEF65EA9A54}"/>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228</xdr:row>
      <xdr:rowOff>0</xdr:rowOff>
    </xdr:from>
    <xdr:ext cx="76200" cy="198120"/>
    <xdr:sp macro="" textlink="">
      <xdr:nvSpPr>
        <xdr:cNvPr id="391" name="Text Box 14">
          <a:extLst>
            <a:ext uri="{FF2B5EF4-FFF2-40B4-BE49-F238E27FC236}">
              <a16:creationId xmlns:a16="http://schemas.microsoft.com/office/drawing/2014/main" id="{ABDA1835-CBA3-43F2-8B6C-FEFD05EE6331}"/>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229</xdr:row>
      <xdr:rowOff>0</xdr:rowOff>
    </xdr:from>
    <xdr:ext cx="76200" cy="198120"/>
    <xdr:sp macro="" textlink="">
      <xdr:nvSpPr>
        <xdr:cNvPr id="392" name="Text Box 14">
          <a:extLst>
            <a:ext uri="{FF2B5EF4-FFF2-40B4-BE49-F238E27FC236}">
              <a16:creationId xmlns:a16="http://schemas.microsoft.com/office/drawing/2014/main" id="{8CF2BCF4-0D5C-4C54-BBA2-7106C5470342}"/>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229</xdr:row>
      <xdr:rowOff>0</xdr:rowOff>
    </xdr:from>
    <xdr:ext cx="76200" cy="198120"/>
    <xdr:sp macro="" textlink="">
      <xdr:nvSpPr>
        <xdr:cNvPr id="393" name="Text Box 14">
          <a:extLst>
            <a:ext uri="{FF2B5EF4-FFF2-40B4-BE49-F238E27FC236}">
              <a16:creationId xmlns:a16="http://schemas.microsoft.com/office/drawing/2014/main" id="{A61BFD20-0530-4C0A-9105-2EB38D6FA29F}"/>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230</xdr:row>
      <xdr:rowOff>0</xdr:rowOff>
    </xdr:from>
    <xdr:ext cx="76200" cy="198120"/>
    <xdr:sp macro="" textlink="">
      <xdr:nvSpPr>
        <xdr:cNvPr id="394" name="Text Box 14">
          <a:extLst>
            <a:ext uri="{FF2B5EF4-FFF2-40B4-BE49-F238E27FC236}">
              <a16:creationId xmlns:a16="http://schemas.microsoft.com/office/drawing/2014/main" id="{E6B660F5-176B-4C59-B412-F283C9E704A9}"/>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230</xdr:row>
      <xdr:rowOff>0</xdr:rowOff>
    </xdr:from>
    <xdr:ext cx="76200" cy="198120"/>
    <xdr:sp macro="" textlink="">
      <xdr:nvSpPr>
        <xdr:cNvPr id="395" name="Text Box 14">
          <a:extLst>
            <a:ext uri="{FF2B5EF4-FFF2-40B4-BE49-F238E27FC236}">
              <a16:creationId xmlns:a16="http://schemas.microsoft.com/office/drawing/2014/main" id="{65710720-6792-4F94-A06B-BEE045F692A1}"/>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231</xdr:row>
      <xdr:rowOff>0</xdr:rowOff>
    </xdr:from>
    <xdr:ext cx="76200" cy="198120"/>
    <xdr:sp macro="" textlink="">
      <xdr:nvSpPr>
        <xdr:cNvPr id="396" name="Text Box 14">
          <a:extLst>
            <a:ext uri="{FF2B5EF4-FFF2-40B4-BE49-F238E27FC236}">
              <a16:creationId xmlns:a16="http://schemas.microsoft.com/office/drawing/2014/main" id="{998DCED0-465E-4CBF-B08E-06A6CFCE7C23}"/>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231</xdr:row>
      <xdr:rowOff>0</xdr:rowOff>
    </xdr:from>
    <xdr:ext cx="76200" cy="198120"/>
    <xdr:sp macro="" textlink="">
      <xdr:nvSpPr>
        <xdr:cNvPr id="397" name="Text Box 14">
          <a:extLst>
            <a:ext uri="{FF2B5EF4-FFF2-40B4-BE49-F238E27FC236}">
              <a16:creationId xmlns:a16="http://schemas.microsoft.com/office/drawing/2014/main" id="{A0A9D594-998B-4180-8F42-BB4199FCBDFB}"/>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232</xdr:row>
      <xdr:rowOff>0</xdr:rowOff>
    </xdr:from>
    <xdr:ext cx="76200" cy="198120"/>
    <xdr:sp macro="" textlink="">
      <xdr:nvSpPr>
        <xdr:cNvPr id="398" name="Text Box 14">
          <a:extLst>
            <a:ext uri="{FF2B5EF4-FFF2-40B4-BE49-F238E27FC236}">
              <a16:creationId xmlns:a16="http://schemas.microsoft.com/office/drawing/2014/main" id="{A770B960-AF35-4152-8B54-2AD162B7C100}"/>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232</xdr:row>
      <xdr:rowOff>0</xdr:rowOff>
    </xdr:from>
    <xdr:ext cx="76200" cy="198120"/>
    <xdr:sp macro="" textlink="">
      <xdr:nvSpPr>
        <xdr:cNvPr id="399" name="Text Box 14">
          <a:extLst>
            <a:ext uri="{FF2B5EF4-FFF2-40B4-BE49-F238E27FC236}">
              <a16:creationId xmlns:a16="http://schemas.microsoft.com/office/drawing/2014/main" id="{42534D4C-E59E-4555-8ECE-1AB0E34B48BA}"/>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233</xdr:row>
      <xdr:rowOff>0</xdr:rowOff>
    </xdr:from>
    <xdr:ext cx="76200" cy="198120"/>
    <xdr:sp macro="" textlink="">
      <xdr:nvSpPr>
        <xdr:cNvPr id="400" name="Text Box 14">
          <a:extLst>
            <a:ext uri="{FF2B5EF4-FFF2-40B4-BE49-F238E27FC236}">
              <a16:creationId xmlns:a16="http://schemas.microsoft.com/office/drawing/2014/main" id="{CD358945-599C-4B5D-BD96-D148C06B5D9C}"/>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233</xdr:row>
      <xdr:rowOff>0</xdr:rowOff>
    </xdr:from>
    <xdr:ext cx="76200" cy="198120"/>
    <xdr:sp macro="" textlink="">
      <xdr:nvSpPr>
        <xdr:cNvPr id="401" name="Text Box 14">
          <a:extLst>
            <a:ext uri="{FF2B5EF4-FFF2-40B4-BE49-F238E27FC236}">
              <a16:creationId xmlns:a16="http://schemas.microsoft.com/office/drawing/2014/main" id="{F3109A15-227B-40B9-9B9B-AB963D094347}"/>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234</xdr:row>
      <xdr:rowOff>0</xdr:rowOff>
    </xdr:from>
    <xdr:ext cx="76200" cy="198120"/>
    <xdr:sp macro="" textlink="">
      <xdr:nvSpPr>
        <xdr:cNvPr id="402" name="Text Box 14">
          <a:extLst>
            <a:ext uri="{FF2B5EF4-FFF2-40B4-BE49-F238E27FC236}">
              <a16:creationId xmlns:a16="http://schemas.microsoft.com/office/drawing/2014/main" id="{C945A229-57E0-4CA0-82F1-3084E5778D7C}"/>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234</xdr:row>
      <xdr:rowOff>0</xdr:rowOff>
    </xdr:from>
    <xdr:ext cx="76200" cy="198120"/>
    <xdr:sp macro="" textlink="">
      <xdr:nvSpPr>
        <xdr:cNvPr id="403" name="Text Box 14">
          <a:extLst>
            <a:ext uri="{FF2B5EF4-FFF2-40B4-BE49-F238E27FC236}">
              <a16:creationId xmlns:a16="http://schemas.microsoft.com/office/drawing/2014/main" id="{EDD8D4B1-D0BF-497C-928D-28FEEBD87CCF}"/>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235</xdr:row>
      <xdr:rowOff>0</xdr:rowOff>
    </xdr:from>
    <xdr:ext cx="76200" cy="198120"/>
    <xdr:sp macro="" textlink="">
      <xdr:nvSpPr>
        <xdr:cNvPr id="404" name="Text Box 14">
          <a:extLst>
            <a:ext uri="{FF2B5EF4-FFF2-40B4-BE49-F238E27FC236}">
              <a16:creationId xmlns:a16="http://schemas.microsoft.com/office/drawing/2014/main" id="{36279B03-EAB4-47D9-B88F-DFFFB78DDFAD}"/>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235</xdr:row>
      <xdr:rowOff>0</xdr:rowOff>
    </xdr:from>
    <xdr:ext cx="76200" cy="198120"/>
    <xdr:sp macro="" textlink="">
      <xdr:nvSpPr>
        <xdr:cNvPr id="405" name="Text Box 14">
          <a:extLst>
            <a:ext uri="{FF2B5EF4-FFF2-40B4-BE49-F238E27FC236}">
              <a16:creationId xmlns:a16="http://schemas.microsoft.com/office/drawing/2014/main" id="{519CA720-5CEF-4719-8980-4622BC965E6A}"/>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236</xdr:row>
      <xdr:rowOff>0</xdr:rowOff>
    </xdr:from>
    <xdr:ext cx="76200" cy="198120"/>
    <xdr:sp macro="" textlink="">
      <xdr:nvSpPr>
        <xdr:cNvPr id="406" name="Text Box 14">
          <a:extLst>
            <a:ext uri="{FF2B5EF4-FFF2-40B4-BE49-F238E27FC236}">
              <a16:creationId xmlns:a16="http://schemas.microsoft.com/office/drawing/2014/main" id="{1848E17E-82A0-4857-8AF6-10C9600CB759}"/>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236</xdr:row>
      <xdr:rowOff>0</xdr:rowOff>
    </xdr:from>
    <xdr:ext cx="76200" cy="198120"/>
    <xdr:sp macro="" textlink="">
      <xdr:nvSpPr>
        <xdr:cNvPr id="407" name="Text Box 14">
          <a:extLst>
            <a:ext uri="{FF2B5EF4-FFF2-40B4-BE49-F238E27FC236}">
              <a16:creationId xmlns:a16="http://schemas.microsoft.com/office/drawing/2014/main" id="{0D65E41C-359E-4FB1-8D16-8D47BDBC64A8}"/>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237</xdr:row>
      <xdr:rowOff>0</xdr:rowOff>
    </xdr:from>
    <xdr:ext cx="76200" cy="198120"/>
    <xdr:sp macro="" textlink="">
      <xdr:nvSpPr>
        <xdr:cNvPr id="408" name="Text Box 14">
          <a:extLst>
            <a:ext uri="{FF2B5EF4-FFF2-40B4-BE49-F238E27FC236}">
              <a16:creationId xmlns:a16="http://schemas.microsoft.com/office/drawing/2014/main" id="{C39A66D3-45FE-437C-AE78-BD238CBB9831}"/>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237</xdr:row>
      <xdr:rowOff>0</xdr:rowOff>
    </xdr:from>
    <xdr:ext cx="76200" cy="198120"/>
    <xdr:sp macro="" textlink="">
      <xdr:nvSpPr>
        <xdr:cNvPr id="409" name="Text Box 14">
          <a:extLst>
            <a:ext uri="{FF2B5EF4-FFF2-40B4-BE49-F238E27FC236}">
              <a16:creationId xmlns:a16="http://schemas.microsoft.com/office/drawing/2014/main" id="{7D6FB7E6-2965-4299-8EE2-3BF5523B8431}"/>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238</xdr:row>
      <xdr:rowOff>0</xdr:rowOff>
    </xdr:from>
    <xdr:ext cx="76200" cy="198120"/>
    <xdr:sp macro="" textlink="">
      <xdr:nvSpPr>
        <xdr:cNvPr id="410" name="Text Box 14">
          <a:extLst>
            <a:ext uri="{FF2B5EF4-FFF2-40B4-BE49-F238E27FC236}">
              <a16:creationId xmlns:a16="http://schemas.microsoft.com/office/drawing/2014/main" id="{D78F298A-777F-414D-92E9-1B83307AC3CD}"/>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238</xdr:row>
      <xdr:rowOff>0</xdr:rowOff>
    </xdr:from>
    <xdr:ext cx="76200" cy="198120"/>
    <xdr:sp macro="" textlink="">
      <xdr:nvSpPr>
        <xdr:cNvPr id="411" name="Text Box 14">
          <a:extLst>
            <a:ext uri="{FF2B5EF4-FFF2-40B4-BE49-F238E27FC236}">
              <a16:creationId xmlns:a16="http://schemas.microsoft.com/office/drawing/2014/main" id="{4CAE0BEA-0FB0-41B4-A9FD-C9D3D05ED4A3}"/>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239</xdr:row>
      <xdr:rowOff>0</xdr:rowOff>
    </xdr:from>
    <xdr:ext cx="76200" cy="198120"/>
    <xdr:sp macro="" textlink="">
      <xdr:nvSpPr>
        <xdr:cNvPr id="412" name="Text Box 14">
          <a:extLst>
            <a:ext uri="{FF2B5EF4-FFF2-40B4-BE49-F238E27FC236}">
              <a16:creationId xmlns:a16="http://schemas.microsoft.com/office/drawing/2014/main" id="{89CEE2F1-9E02-4989-B1E6-DA30523E2D92}"/>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239</xdr:row>
      <xdr:rowOff>0</xdr:rowOff>
    </xdr:from>
    <xdr:ext cx="76200" cy="198120"/>
    <xdr:sp macro="" textlink="">
      <xdr:nvSpPr>
        <xdr:cNvPr id="413" name="Text Box 14">
          <a:extLst>
            <a:ext uri="{FF2B5EF4-FFF2-40B4-BE49-F238E27FC236}">
              <a16:creationId xmlns:a16="http://schemas.microsoft.com/office/drawing/2014/main" id="{339F6C0D-AE9E-4B19-8ABD-4930BF56275C}"/>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240</xdr:row>
      <xdr:rowOff>0</xdr:rowOff>
    </xdr:from>
    <xdr:ext cx="76200" cy="198120"/>
    <xdr:sp macro="" textlink="">
      <xdr:nvSpPr>
        <xdr:cNvPr id="414" name="Text Box 14">
          <a:extLst>
            <a:ext uri="{FF2B5EF4-FFF2-40B4-BE49-F238E27FC236}">
              <a16:creationId xmlns:a16="http://schemas.microsoft.com/office/drawing/2014/main" id="{86150213-F4DE-493A-9E68-E0243AA8AAED}"/>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240</xdr:row>
      <xdr:rowOff>0</xdr:rowOff>
    </xdr:from>
    <xdr:ext cx="76200" cy="198120"/>
    <xdr:sp macro="" textlink="">
      <xdr:nvSpPr>
        <xdr:cNvPr id="415" name="Text Box 14">
          <a:extLst>
            <a:ext uri="{FF2B5EF4-FFF2-40B4-BE49-F238E27FC236}">
              <a16:creationId xmlns:a16="http://schemas.microsoft.com/office/drawing/2014/main" id="{5A22A6EE-64B3-4CE2-B0C4-982D32DC8CD3}"/>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241</xdr:row>
      <xdr:rowOff>0</xdr:rowOff>
    </xdr:from>
    <xdr:ext cx="76200" cy="198120"/>
    <xdr:sp macro="" textlink="">
      <xdr:nvSpPr>
        <xdr:cNvPr id="416" name="Text Box 14">
          <a:extLst>
            <a:ext uri="{FF2B5EF4-FFF2-40B4-BE49-F238E27FC236}">
              <a16:creationId xmlns:a16="http://schemas.microsoft.com/office/drawing/2014/main" id="{BCC662C6-E5E1-4095-93B9-0D20B2B17C5B}"/>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241</xdr:row>
      <xdr:rowOff>0</xdr:rowOff>
    </xdr:from>
    <xdr:ext cx="76200" cy="198120"/>
    <xdr:sp macro="" textlink="">
      <xdr:nvSpPr>
        <xdr:cNvPr id="417" name="Text Box 14">
          <a:extLst>
            <a:ext uri="{FF2B5EF4-FFF2-40B4-BE49-F238E27FC236}">
              <a16:creationId xmlns:a16="http://schemas.microsoft.com/office/drawing/2014/main" id="{CB398485-8534-4A19-BD90-6003314E1023}"/>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242</xdr:row>
      <xdr:rowOff>0</xdr:rowOff>
    </xdr:from>
    <xdr:ext cx="76200" cy="198120"/>
    <xdr:sp macro="" textlink="">
      <xdr:nvSpPr>
        <xdr:cNvPr id="418" name="Text Box 14">
          <a:extLst>
            <a:ext uri="{FF2B5EF4-FFF2-40B4-BE49-F238E27FC236}">
              <a16:creationId xmlns:a16="http://schemas.microsoft.com/office/drawing/2014/main" id="{305AF8D0-AAE0-4D76-831F-20C876C2B9A2}"/>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242</xdr:row>
      <xdr:rowOff>0</xdr:rowOff>
    </xdr:from>
    <xdr:ext cx="76200" cy="198120"/>
    <xdr:sp macro="" textlink="">
      <xdr:nvSpPr>
        <xdr:cNvPr id="419" name="Text Box 14">
          <a:extLst>
            <a:ext uri="{FF2B5EF4-FFF2-40B4-BE49-F238E27FC236}">
              <a16:creationId xmlns:a16="http://schemas.microsoft.com/office/drawing/2014/main" id="{70C49334-EAAC-41DF-B26E-BA6F977F54B7}"/>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243</xdr:row>
      <xdr:rowOff>0</xdr:rowOff>
    </xdr:from>
    <xdr:ext cx="76200" cy="198120"/>
    <xdr:sp macro="" textlink="">
      <xdr:nvSpPr>
        <xdr:cNvPr id="420" name="Text Box 14">
          <a:extLst>
            <a:ext uri="{FF2B5EF4-FFF2-40B4-BE49-F238E27FC236}">
              <a16:creationId xmlns:a16="http://schemas.microsoft.com/office/drawing/2014/main" id="{945B2741-E143-45DF-A81D-7A484693AD5C}"/>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243</xdr:row>
      <xdr:rowOff>0</xdr:rowOff>
    </xdr:from>
    <xdr:ext cx="76200" cy="198120"/>
    <xdr:sp macro="" textlink="">
      <xdr:nvSpPr>
        <xdr:cNvPr id="421" name="Text Box 14">
          <a:extLst>
            <a:ext uri="{FF2B5EF4-FFF2-40B4-BE49-F238E27FC236}">
              <a16:creationId xmlns:a16="http://schemas.microsoft.com/office/drawing/2014/main" id="{561E99D7-D3A9-4F56-BA0A-8CF63EF92011}"/>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244</xdr:row>
      <xdr:rowOff>0</xdr:rowOff>
    </xdr:from>
    <xdr:ext cx="76200" cy="198120"/>
    <xdr:sp macro="" textlink="">
      <xdr:nvSpPr>
        <xdr:cNvPr id="422" name="Text Box 14">
          <a:extLst>
            <a:ext uri="{FF2B5EF4-FFF2-40B4-BE49-F238E27FC236}">
              <a16:creationId xmlns:a16="http://schemas.microsoft.com/office/drawing/2014/main" id="{EAB71F4B-2B3E-4A33-B53A-E3539BD565CB}"/>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244</xdr:row>
      <xdr:rowOff>0</xdr:rowOff>
    </xdr:from>
    <xdr:ext cx="76200" cy="198120"/>
    <xdr:sp macro="" textlink="">
      <xdr:nvSpPr>
        <xdr:cNvPr id="423" name="Text Box 14">
          <a:extLst>
            <a:ext uri="{FF2B5EF4-FFF2-40B4-BE49-F238E27FC236}">
              <a16:creationId xmlns:a16="http://schemas.microsoft.com/office/drawing/2014/main" id="{DA6E3CDD-1387-46D8-AFE1-5E8D2C478E20}"/>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245</xdr:row>
      <xdr:rowOff>0</xdr:rowOff>
    </xdr:from>
    <xdr:ext cx="76200" cy="198120"/>
    <xdr:sp macro="" textlink="">
      <xdr:nvSpPr>
        <xdr:cNvPr id="424" name="Text Box 14">
          <a:extLst>
            <a:ext uri="{FF2B5EF4-FFF2-40B4-BE49-F238E27FC236}">
              <a16:creationId xmlns:a16="http://schemas.microsoft.com/office/drawing/2014/main" id="{8596A25D-D36A-4C04-8FF4-AC574C8716F3}"/>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245</xdr:row>
      <xdr:rowOff>0</xdr:rowOff>
    </xdr:from>
    <xdr:ext cx="76200" cy="198120"/>
    <xdr:sp macro="" textlink="">
      <xdr:nvSpPr>
        <xdr:cNvPr id="425" name="Text Box 14">
          <a:extLst>
            <a:ext uri="{FF2B5EF4-FFF2-40B4-BE49-F238E27FC236}">
              <a16:creationId xmlns:a16="http://schemas.microsoft.com/office/drawing/2014/main" id="{D934E90C-4734-42A6-B335-53B3C5720263}"/>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246</xdr:row>
      <xdr:rowOff>0</xdr:rowOff>
    </xdr:from>
    <xdr:ext cx="76200" cy="198120"/>
    <xdr:sp macro="" textlink="">
      <xdr:nvSpPr>
        <xdr:cNvPr id="426" name="Text Box 14">
          <a:extLst>
            <a:ext uri="{FF2B5EF4-FFF2-40B4-BE49-F238E27FC236}">
              <a16:creationId xmlns:a16="http://schemas.microsoft.com/office/drawing/2014/main" id="{4392C8B3-0848-474A-AC84-5D5BEA3A7E5B}"/>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246</xdr:row>
      <xdr:rowOff>0</xdr:rowOff>
    </xdr:from>
    <xdr:ext cx="76200" cy="198120"/>
    <xdr:sp macro="" textlink="">
      <xdr:nvSpPr>
        <xdr:cNvPr id="427" name="Text Box 14">
          <a:extLst>
            <a:ext uri="{FF2B5EF4-FFF2-40B4-BE49-F238E27FC236}">
              <a16:creationId xmlns:a16="http://schemas.microsoft.com/office/drawing/2014/main" id="{BC51352D-507C-4EEF-9B13-E657103145DD}"/>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247</xdr:row>
      <xdr:rowOff>0</xdr:rowOff>
    </xdr:from>
    <xdr:ext cx="76200" cy="198120"/>
    <xdr:sp macro="" textlink="">
      <xdr:nvSpPr>
        <xdr:cNvPr id="428" name="Text Box 14">
          <a:extLst>
            <a:ext uri="{FF2B5EF4-FFF2-40B4-BE49-F238E27FC236}">
              <a16:creationId xmlns:a16="http://schemas.microsoft.com/office/drawing/2014/main" id="{CE17F439-1A9A-4407-91AF-B1194AC4C070}"/>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247</xdr:row>
      <xdr:rowOff>0</xdr:rowOff>
    </xdr:from>
    <xdr:ext cx="76200" cy="198120"/>
    <xdr:sp macro="" textlink="">
      <xdr:nvSpPr>
        <xdr:cNvPr id="429" name="Text Box 14">
          <a:extLst>
            <a:ext uri="{FF2B5EF4-FFF2-40B4-BE49-F238E27FC236}">
              <a16:creationId xmlns:a16="http://schemas.microsoft.com/office/drawing/2014/main" id="{CD53B519-F20B-4A95-A2DF-013E429C7B05}"/>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248</xdr:row>
      <xdr:rowOff>0</xdr:rowOff>
    </xdr:from>
    <xdr:ext cx="76200" cy="198120"/>
    <xdr:sp macro="" textlink="">
      <xdr:nvSpPr>
        <xdr:cNvPr id="430" name="Text Box 14">
          <a:extLst>
            <a:ext uri="{FF2B5EF4-FFF2-40B4-BE49-F238E27FC236}">
              <a16:creationId xmlns:a16="http://schemas.microsoft.com/office/drawing/2014/main" id="{A3E0F360-CA65-4BC4-BD79-39861A868853}"/>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248</xdr:row>
      <xdr:rowOff>0</xdr:rowOff>
    </xdr:from>
    <xdr:ext cx="76200" cy="198120"/>
    <xdr:sp macro="" textlink="">
      <xdr:nvSpPr>
        <xdr:cNvPr id="431" name="Text Box 14">
          <a:extLst>
            <a:ext uri="{FF2B5EF4-FFF2-40B4-BE49-F238E27FC236}">
              <a16:creationId xmlns:a16="http://schemas.microsoft.com/office/drawing/2014/main" id="{073B2BAD-162C-4B92-9067-F2DF6C0C913D}"/>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249</xdr:row>
      <xdr:rowOff>0</xdr:rowOff>
    </xdr:from>
    <xdr:ext cx="76200" cy="198120"/>
    <xdr:sp macro="" textlink="">
      <xdr:nvSpPr>
        <xdr:cNvPr id="432" name="Text Box 14">
          <a:extLst>
            <a:ext uri="{FF2B5EF4-FFF2-40B4-BE49-F238E27FC236}">
              <a16:creationId xmlns:a16="http://schemas.microsoft.com/office/drawing/2014/main" id="{CD478FFD-6008-490D-8F3D-A3E541AE0423}"/>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249</xdr:row>
      <xdr:rowOff>0</xdr:rowOff>
    </xdr:from>
    <xdr:ext cx="76200" cy="198120"/>
    <xdr:sp macro="" textlink="">
      <xdr:nvSpPr>
        <xdr:cNvPr id="433" name="Text Box 14">
          <a:extLst>
            <a:ext uri="{FF2B5EF4-FFF2-40B4-BE49-F238E27FC236}">
              <a16:creationId xmlns:a16="http://schemas.microsoft.com/office/drawing/2014/main" id="{5112183A-A744-4AF2-9100-7A2997015081}"/>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250</xdr:row>
      <xdr:rowOff>0</xdr:rowOff>
    </xdr:from>
    <xdr:ext cx="76200" cy="198120"/>
    <xdr:sp macro="" textlink="">
      <xdr:nvSpPr>
        <xdr:cNvPr id="434" name="Text Box 14">
          <a:extLst>
            <a:ext uri="{FF2B5EF4-FFF2-40B4-BE49-F238E27FC236}">
              <a16:creationId xmlns:a16="http://schemas.microsoft.com/office/drawing/2014/main" id="{844B5BB2-B491-475A-ADC8-656E97A1F239}"/>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250</xdr:row>
      <xdr:rowOff>0</xdr:rowOff>
    </xdr:from>
    <xdr:ext cx="76200" cy="198120"/>
    <xdr:sp macro="" textlink="">
      <xdr:nvSpPr>
        <xdr:cNvPr id="435" name="Text Box 14">
          <a:extLst>
            <a:ext uri="{FF2B5EF4-FFF2-40B4-BE49-F238E27FC236}">
              <a16:creationId xmlns:a16="http://schemas.microsoft.com/office/drawing/2014/main" id="{E42DAA03-FC46-4176-9491-D441E6C8A641}"/>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251</xdr:row>
      <xdr:rowOff>0</xdr:rowOff>
    </xdr:from>
    <xdr:ext cx="76200" cy="198120"/>
    <xdr:sp macro="" textlink="">
      <xdr:nvSpPr>
        <xdr:cNvPr id="436" name="Text Box 14">
          <a:extLst>
            <a:ext uri="{FF2B5EF4-FFF2-40B4-BE49-F238E27FC236}">
              <a16:creationId xmlns:a16="http://schemas.microsoft.com/office/drawing/2014/main" id="{93A6B98E-7A23-4A6A-8149-1C221DEFE326}"/>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251</xdr:row>
      <xdr:rowOff>0</xdr:rowOff>
    </xdr:from>
    <xdr:ext cx="76200" cy="198120"/>
    <xdr:sp macro="" textlink="">
      <xdr:nvSpPr>
        <xdr:cNvPr id="437" name="Text Box 14">
          <a:extLst>
            <a:ext uri="{FF2B5EF4-FFF2-40B4-BE49-F238E27FC236}">
              <a16:creationId xmlns:a16="http://schemas.microsoft.com/office/drawing/2014/main" id="{31C2C58D-B4F9-46A6-95DD-76F28DFBB593}"/>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252</xdr:row>
      <xdr:rowOff>0</xdr:rowOff>
    </xdr:from>
    <xdr:ext cx="76200" cy="198120"/>
    <xdr:sp macro="" textlink="">
      <xdr:nvSpPr>
        <xdr:cNvPr id="438" name="Text Box 14">
          <a:extLst>
            <a:ext uri="{FF2B5EF4-FFF2-40B4-BE49-F238E27FC236}">
              <a16:creationId xmlns:a16="http://schemas.microsoft.com/office/drawing/2014/main" id="{2EED417C-4404-471C-B350-D2F614C0D18B}"/>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252</xdr:row>
      <xdr:rowOff>0</xdr:rowOff>
    </xdr:from>
    <xdr:ext cx="76200" cy="198120"/>
    <xdr:sp macro="" textlink="">
      <xdr:nvSpPr>
        <xdr:cNvPr id="439" name="Text Box 14">
          <a:extLst>
            <a:ext uri="{FF2B5EF4-FFF2-40B4-BE49-F238E27FC236}">
              <a16:creationId xmlns:a16="http://schemas.microsoft.com/office/drawing/2014/main" id="{C3A9E522-3FA7-423E-8CEC-1EFE4B104755}"/>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253</xdr:row>
      <xdr:rowOff>0</xdr:rowOff>
    </xdr:from>
    <xdr:ext cx="76200" cy="198120"/>
    <xdr:sp macro="" textlink="">
      <xdr:nvSpPr>
        <xdr:cNvPr id="440" name="Text Box 14">
          <a:extLst>
            <a:ext uri="{FF2B5EF4-FFF2-40B4-BE49-F238E27FC236}">
              <a16:creationId xmlns:a16="http://schemas.microsoft.com/office/drawing/2014/main" id="{266924FF-8534-46A7-B34A-CA84477FEAB8}"/>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253</xdr:row>
      <xdr:rowOff>0</xdr:rowOff>
    </xdr:from>
    <xdr:ext cx="76200" cy="198120"/>
    <xdr:sp macro="" textlink="">
      <xdr:nvSpPr>
        <xdr:cNvPr id="441" name="Text Box 14">
          <a:extLst>
            <a:ext uri="{FF2B5EF4-FFF2-40B4-BE49-F238E27FC236}">
              <a16:creationId xmlns:a16="http://schemas.microsoft.com/office/drawing/2014/main" id="{8848984A-7B95-444D-853A-CCA23D6B1EA9}"/>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254</xdr:row>
      <xdr:rowOff>0</xdr:rowOff>
    </xdr:from>
    <xdr:ext cx="76200" cy="198120"/>
    <xdr:sp macro="" textlink="">
      <xdr:nvSpPr>
        <xdr:cNvPr id="442" name="Text Box 14">
          <a:extLst>
            <a:ext uri="{FF2B5EF4-FFF2-40B4-BE49-F238E27FC236}">
              <a16:creationId xmlns:a16="http://schemas.microsoft.com/office/drawing/2014/main" id="{61D01C48-B106-42C6-A957-2143301D2203}"/>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254</xdr:row>
      <xdr:rowOff>0</xdr:rowOff>
    </xdr:from>
    <xdr:ext cx="76200" cy="198120"/>
    <xdr:sp macro="" textlink="">
      <xdr:nvSpPr>
        <xdr:cNvPr id="443" name="Text Box 14">
          <a:extLst>
            <a:ext uri="{FF2B5EF4-FFF2-40B4-BE49-F238E27FC236}">
              <a16:creationId xmlns:a16="http://schemas.microsoft.com/office/drawing/2014/main" id="{9C8E1114-F387-453A-AC36-E70A469E51FD}"/>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255</xdr:row>
      <xdr:rowOff>0</xdr:rowOff>
    </xdr:from>
    <xdr:ext cx="76200" cy="198120"/>
    <xdr:sp macro="" textlink="">
      <xdr:nvSpPr>
        <xdr:cNvPr id="444" name="Text Box 14">
          <a:extLst>
            <a:ext uri="{FF2B5EF4-FFF2-40B4-BE49-F238E27FC236}">
              <a16:creationId xmlns:a16="http://schemas.microsoft.com/office/drawing/2014/main" id="{D5B73386-5927-4079-B515-16B67DBCFE31}"/>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255</xdr:row>
      <xdr:rowOff>0</xdr:rowOff>
    </xdr:from>
    <xdr:ext cx="76200" cy="198120"/>
    <xdr:sp macro="" textlink="">
      <xdr:nvSpPr>
        <xdr:cNvPr id="445" name="Text Box 14">
          <a:extLst>
            <a:ext uri="{FF2B5EF4-FFF2-40B4-BE49-F238E27FC236}">
              <a16:creationId xmlns:a16="http://schemas.microsoft.com/office/drawing/2014/main" id="{A1766CB4-8733-41EC-8609-5F36D011B30A}"/>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256</xdr:row>
      <xdr:rowOff>0</xdr:rowOff>
    </xdr:from>
    <xdr:ext cx="76200" cy="198120"/>
    <xdr:sp macro="" textlink="">
      <xdr:nvSpPr>
        <xdr:cNvPr id="446" name="Text Box 14">
          <a:extLst>
            <a:ext uri="{FF2B5EF4-FFF2-40B4-BE49-F238E27FC236}">
              <a16:creationId xmlns:a16="http://schemas.microsoft.com/office/drawing/2014/main" id="{5C087226-01D9-436E-85E1-FF9E2217C0AD}"/>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256</xdr:row>
      <xdr:rowOff>0</xdr:rowOff>
    </xdr:from>
    <xdr:ext cx="76200" cy="198120"/>
    <xdr:sp macro="" textlink="">
      <xdr:nvSpPr>
        <xdr:cNvPr id="447" name="Text Box 14">
          <a:extLst>
            <a:ext uri="{FF2B5EF4-FFF2-40B4-BE49-F238E27FC236}">
              <a16:creationId xmlns:a16="http://schemas.microsoft.com/office/drawing/2014/main" id="{7C77D626-2065-4335-AFB5-57EE965C5591}"/>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257</xdr:row>
      <xdr:rowOff>0</xdr:rowOff>
    </xdr:from>
    <xdr:ext cx="76200" cy="198120"/>
    <xdr:sp macro="" textlink="">
      <xdr:nvSpPr>
        <xdr:cNvPr id="448" name="Text Box 14">
          <a:extLst>
            <a:ext uri="{FF2B5EF4-FFF2-40B4-BE49-F238E27FC236}">
              <a16:creationId xmlns:a16="http://schemas.microsoft.com/office/drawing/2014/main" id="{36CC68B3-E920-4723-AF1C-B5F3B6DEBB03}"/>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257</xdr:row>
      <xdr:rowOff>0</xdr:rowOff>
    </xdr:from>
    <xdr:ext cx="76200" cy="198120"/>
    <xdr:sp macro="" textlink="">
      <xdr:nvSpPr>
        <xdr:cNvPr id="449" name="Text Box 14">
          <a:extLst>
            <a:ext uri="{FF2B5EF4-FFF2-40B4-BE49-F238E27FC236}">
              <a16:creationId xmlns:a16="http://schemas.microsoft.com/office/drawing/2014/main" id="{DE32054A-4F8B-4C71-AFD4-A1193F33A314}"/>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258</xdr:row>
      <xdr:rowOff>0</xdr:rowOff>
    </xdr:from>
    <xdr:ext cx="76200" cy="198120"/>
    <xdr:sp macro="" textlink="">
      <xdr:nvSpPr>
        <xdr:cNvPr id="450" name="Text Box 14">
          <a:extLst>
            <a:ext uri="{FF2B5EF4-FFF2-40B4-BE49-F238E27FC236}">
              <a16:creationId xmlns:a16="http://schemas.microsoft.com/office/drawing/2014/main" id="{B5CAEB62-6B42-4799-AE81-A56765F96495}"/>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258</xdr:row>
      <xdr:rowOff>0</xdr:rowOff>
    </xdr:from>
    <xdr:ext cx="76200" cy="198120"/>
    <xdr:sp macro="" textlink="">
      <xdr:nvSpPr>
        <xdr:cNvPr id="451" name="Text Box 14">
          <a:extLst>
            <a:ext uri="{FF2B5EF4-FFF2-40B4-BE49-F238E27FC236}">
              <a16:creationId xmlns:a16="http://schemas.microsoft.com/office/drawing/2014/main" id="{A2585437-C00C-41FD-B4D3-F9A3D707A4CE}"/>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259</xdr:row>
      <xdr:rowOff>0</xdr:rowOff>
    </xdr:from>
    <xdr:ext cx="76200" cy="198120"/>
    <xdr:sp macro="" textlink="">
      <xdr:nvSpPr>
        <xdr:cNvPr id="452" name="Text Box 14">
          <a:extLst>
            <a:ext uri="{FF2B5EF4-FFF2-40B4-BE49-F238E27FC236}">
              <a16:creationId xmlns:a16="http://schemas.microsoft.com/office/drawing/2014/main" id="{EF0C0990-21BB-46E8-8814-AF79BE944FC8}"/>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259</xdr:row>
      <xdr:rowOff>0</xdr:rowOff>
    </xdr:from>
    <xdr:ext cx="76200" cy="198120"/>
    <xdr:sp macro="" textlink="">
      <xdr:nvSpPr>
        <xdr:cNvPr id="453" name="Text Box 14">
          <a:extLst>
            <a:ext uri="{FF2B5EF4-FFF2-40B4-BE49-F238E27FC236}">
              <a16:creationId xmlns:a16="http://schemas.microsoft.com/office/drawing/2014/main" id="{D42D2E06-3A27-4A30-8A95-82FC43EF434E}"/>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260</xdr:row>
      <xdr:rowOff>0</xdr:rowOff>
    </xdr:from>
    <xdr:ext cx="76200" cy="198120"/>
    <xdr:sp macro="" textlink="">
      <xdr:nvSpPr>
        <xdr:cNvPr id="454" name="Text Box 14">
          <a:extLst>
            <a:ext uri="{FF2B5EF4-FFF2-40B4-BE49-F238E27FC236}">
              <a16:creationId xmlns:a16="http://schemas.microsoft.com/office/drawing/2014/main" id="{5EF768C3-7380-4864-AF38-EB10DB4A3675}"/>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260</xdr:row>
      <xdr:rowOff>0</xdr:rowOff>
    </xdr:from>
    <xdr:ext cx="76200" cy="198120"/>
    <xdr:sp macro="" textlink="">
      <xdr:nvSpPr>
        <xdr:cNvPr id="455" name="Text Box 14">
          <a:extLst>
            <a:ext uri="{FF2B5EF4-FFF2-40B4-BE49-F238E27FC236}">
              <a16:creationId xmlns:a16="http://schemas.microsoft.com/office/drawing/2014/main" id="{7EA8F55F-B630-4D37-A824-1C045089BE73}"/>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261</xdr:row>
      <xdr:rowOff>0</xdr:rowOff>
    </xdr:from>
    <xdr:ext cx="76200" cy="198120"/>
    <xdr:sp macro="" textlink="">
      <xdr:nvSpPr>
        <xdr:cNvPr id="456" name="Text Box 14">
          <a:extLst>
            <a:ext uri="{FF2B5EF4-FFF2-40B4-BE49-F238E27FC236}">
              <a16:creationId xmlns:a16="http://schemas.microsoft.com/office/drawing/2014/main" id="{C99FA7FE-8F26-40FE-8181-20162C353987}"/>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261</xdr:row>
      <xdr:rowOff>0</xdr:rowOff>
    </xdr:from>
    <xdr:ext cx="76200" cy="198120"/>
    <xdr:sp macro="" textlink="">
      <xdr:nvSpPr>
        <xdr:cNvPr id="457" name="Text Box 14">
          <a:extLst>
            <a:ext uri="{FF2B5EF4-FFF2-40B4-BE49-F238E27FC236}">
              <a16:creationId xmlns:a16="http://schemas.microsoft.com/office/drawing/2014/main" id="{85C672E4-7BD6-4185-A064-4CDCEA7D6046}"/>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262</xdr:row>
      <xdr:rowOff>0</xdr:rowOff>
    </xdr:from>
    <xdr:ext cx="76200" cy="198120"/>
    <xdr:sp macro="" textlink="">
      <xdr:nvSpPr>
        <xdr:cNvPr id="458" name="Text Box 14">
          <a:extLst>
            <a:ext uri="{FF2B5EF4-FFF2-40B4-BE49-F238E27FC236}">
              <a16:creationId xmlns:a16="http://schemas.microsoft.com/office/drawing/2014/main" id="{E0D502BD-BC8B-4A5E-AD42-98393AF96F18}"/>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262</xdr:row>
      <xdr:rowOff>0</xdr:rowOff>
    </xdr:from>
    <xdr:ext cx="76200" cy="198120"/>
    <xdr:sp macro="" textlink="">
      <xdr:nvSpPr>
        <xdr:cNvPr id="459" name="Text Box 14">
          <a:extLst>
            <a:ext uri="{FF2B5EF4-FFF2-40B4-BE49-F238E27FC236}">
              <a16:creationId xmlns:a16="http://schemas.microsoft.com/office/drawing/2014/main" id="{12175406-9EE7-4F88-A310-0F23057F0A76}"/>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263</xdr:row>
      <xdr:rowOff>0</xdr:rowOff>
    </xdr:from>
    <xdr:ext cx="76200" cy="198120"/>
    <xdr:sp macro="" textlink="">
      <xdr:nvSpPr>
        <xdr:cNvPr id="460" name="Text Box 14">
          <a:extLst>
            <a:ext uri="{FF2B5EF4-FFF2-40B4-BE49-F238E27FC236}">
              <a16:creationId xmlns:a16="http://schemas.microsoft.com/office/drawing/2014/main" id="{0D0AE48D-66F4-41F1-A60E-5F76B2C21E29}"/>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263</xdr:row>
      <xdr:rowOff>0</xdr:rowOff>
    </xdr:from>
    <xdr:ext cx="76200" cy="198120"/>
    <xdr:sp macro="" textlink="">
      <xdr:nvSpPr>
        <xdr:cNvPr id="461" name="Text Box 14">
          <a:extLst>
            <a:ext uri="{FF2B5EF4-FFF2-40B4-BE49-F238E27FC236}">
              <a16:creationId xmlns:a16="http://schemas.microsoft.com/office/drawing/2014/main" id="{7EE12769-D1EF-41A3-9E73-8594301199B1}"/>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264</xdr:row>
      <xdr:rowOff>0</xdr:rowOff>
    </xdr:from>
    <xdr:ext cx="76200" cy="198120"/>
    <xdr:sp macro="" textlink="">
      <xdr:nvSpPr>
        <xdr:cNvPr id="462" name="Text Box 14">
          <a:extLst>
            <a:ext uri="{FF2B5EF4-FFF2-40B4-BE49-F238E27FC236}">
              <a16:creationId xmlns:a16="http://schemas.microsoft.com/office/drawing/2014/main" id="{25E6ADA0-7773-4B77-95DF-A036E281668A}"/>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264</xdr:row>
      <xdr:rowOff>0</xdr:rowOff>
    </xdr:from>
    <xdr:ext cx="76200" cy="198120"/>
    <xdr:sp macro="" textlink="">
      <xdr:nvSpPr>
        <xdr:cNvPr id="463" name="Text Box 14">
          <a:extLst>
            <a:ext uri="{FF2B5EF4-FFF2-40B4-BE49-F238E27FC236}">
              <a16:creationId xmlns:a16="http://schemas.microsoft.com/office/drawing/2014/main" id="{31FA3CB9-A13B-49CF-9089-F8E8F9601DA2}"/>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265</xdr:row>
      <xdr:rowOff>0</xdr:rowOff>
    </xdr:from>
    <xdr:ext cx="76200" cy="198120"/>
    <xdr:sp macro="" textlink="">
      <xdr:nvSpPr>
        <xdr:cNvPr id="464" name="Text Box 14">
          <a:extLst>
            <a:ext uri="{FF2B5EF4-FFF2-40B4-BE49-F238E27FC236}">
              <a16:creationId xmlns:a16="http://schemas.microsoft.com/office/drawing/2014/main" id="{6DEA3638-734B-48B9-97E4-E314852FF5A3}"/>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265</xdr:row>
      <xdr:rowOff>0</xdr:rowOff>
    </xdr:from>
    <xdr:ext cx="76200" cy="198120"/>
    <xdr:sp macro="" textlink="">
      <xdr:nvSpPr>
        <xdr:cNvPr id="465" name="Text Box 14">
          <a:extLst>
            <a:ext uri="{FF2B5EF4-FFF2-40B4-BE49-F238E27FC236}">
              <a16:creationId xmlns:a16="http://schemas.microsoft.com/office/drawing/2014/main" id="{E1DE9D05-6B37-415E-A396-F2F25A19B999}"/>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266</xdr:row>
      <xdr:rowOff>0</xdr:rowOff>
    </xdr:from>
    <xdr:ext cx="76200" cy="198120"/>
    <xdr:sp macro="" textlink="">
      <xdr:nvSpPr>
        <xdr:cNvPr id="466" name="Text Box 14">
          <a:extLst>
            <a:ext uri="{FF2B5EF4-FFF2-40B4-BE49-F238E27FC236}">
              <a16:creationId xmlns:a16="http://schemas.microsoft.com/office/drawing/2014/main" id="{9295B669-9454-43AF-A0A5-87BC3D4DAEF8}"/>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266</xdr:row>
      <xdr:rowOff>0</xdr:rowOff>
    </xdr:from>
    <xdr:ext cx="76200" cy="198120"/>
    <xdr:sp macro="" textlink="">
      <xdr:nvSpPr>
        <xdr:cNvPr id="467" name="Text Box 14">
          <a:extLst>
            <a:ext uri="{FF2B5EF4-FFF2-40B4-BE49-F238E27FC236}">
              <a16:creationId xmlns:a16="http://schemas.microsoft.com/office/drawing/2014/main" id="{1B0DC80E-E533-40C1-B322-84EE9BBC2A3C}"/>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267</xdr:row>
      <xdr:rowOff>0</xdr:rowOff>
    </xdr:from>
    <xdr:ext cx="76200" cy="198120"/>
    <xdr:sp macro="" textlink="">
      <xdr:nvSpPr>
        <xdr:cNvPr id="468" name="Text Box 14">
          <a:extLst>
            <a:ext uri="{FF2B5EF4-FFF2-40B4-BE49-F238E27FC236}">
              <a16:creationId xmlns:a16="http://schemas.microsoft.com/office/drawing/2014/main" id="{B6C81259-206A-4E7F-8D1B-B1370FD21165}"/>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267</xdr:row>
      <xdr:rowOff>0</xdr:rowOff>
    </xdr:from>
    <xdr:ext cx="76200" cy="198120"/>
    <xdr:sp macro="" textlink="">
      <xdr:nvSpPr>
        <xdr:cNvPr id="469" name="Text Box 14">
          <a:extLst>
            <a:ext uri="{FF2B5EF4-FFF2-40B4-BE49-F238E27FC236}">
              <a16:creationId xmlns:a16="http://schemas.microsoft.com/office/drawing/2014/main" id="{829F165D-FB76-429A-8855-46F599F40D6D}"/>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268</xdr:row>
      <xdr:rowOff>0</xdr:rowOff>
    </xdr:from>
    <xdr:ext cx="76200" cy="198120"/>
    <xdr:sp macro="" textlink="">
      <xdr:nvSpPr>
        <xdr:cNvPr id="470" name="Text Box 14">
          <a:extLst>
            <a:ext uri="{FF2B5EF4-FFF2-40B4-BE49-F238E27FC236}">
              <a16:creationId xmlns:a16="http://schemas.microsoft.com/office/drawing/2014/main" id="{1535BEB5-9290-4F6C-B368-F60A654DA019}"/>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268</xdr:row>
      <xdr:rowOff>0</xdr:rowOff>
    </xdr:from>
    <xdr:ext cx="76200" cy="198120"/>
    <xdr:sp macro="" textlink="">
      <xdr:nvSpPr>
        <xdr:cNvPr id="471" name="Text Box 14">
          <a:extLst>
            <a:ext uri="{FF2B5EF4-FFF2-40B4-BE49-F238E27FC236}">
              <a16:creationId xmlns:a16="http://schemas.microsoft.com/office/drawing/2014/main" id="{F1FB222C-A800-4D7D-9E99-D498BDB6C3DB}"/>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269</xdr:row>
      <xdr:rowOff>0</xdr:rowOff>
    </xdr:from>
    <xdr:ext cx="76200" cy="198120"/>
    <xdr:sp macro="" textlink="">
      <xdr:nvSpPr>
        <xdr:cNvPr id="472" name="Text Box 14">
          <a:extLst>
            <a:ext uri="{FF2B5EF4-FFF2-40B4-BE49-F238E27FC236}">
              <a16:creationId xmlns:a16="http://schemas.microsoft.com/office/drawing/2014/main" id="{979D36DF-1937-406B-AF96-10195C146286}"/>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269</xdr:row>
      <xdr:rowOff>0</xdr:rowOff>
    </xdr:from>
    <xdr:ext cx="76200" cy="198120"/>
    <xdr:sp macro="" textlink="">
      <xdr:nvSpPr>
        <xdr:cNvPr id="473" name="Text Box 14">
          <a:extLst>
            <a:ext uri="{FF2B5EF4-FFF2-40B4-BE49-F238E27FC236}">
              <a16:creationId xmlns:a16="http://schemas.microsoft.com/office/drawing/2014/main" id="{67871F8E-6CE9-444C-B48B-0DE6044E8DC1}"/>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270</xdr:row>
      <xdr:rowOff>0</xdr:rowOff>
    </xdr:from>
    <xdr:ext cx="76200" cy="198120"/>
    <xdr:sp macro="" textlink="">
      <xdr:nvSpPr>
        <xdr:cNvPr id="474" name="Text Box 14">
          <a:extLst>
            <a:ext uri="{FF2B5EF4-FFF2-40B4-BE49-F238E27FC236}">
              <a16:creationId xmlns:a16="http://schemas.microsoft.com/office/drawing/2014/main" id="{B63524C8-C234-4AE5-A138-6A4ED6527D4B}"/>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270</xdr:row>
      <xdr:rowOff>0</xdr:rowOff>
    </xdr:from>
    <xdr:ext cx="76200" cy="198120"/>
    <xdr:sp macro="" textlink="">
      <xdr:nvSpPr>
        <xdr:cNvPr id="475" name="Text Box 14">
          <a:extLst>
            <a:ext uri="{FF2B5EF4-FFF2-40B4-BE49-F238E27FC236}">
              <a16:creationId xmlns:a16="http://schemas.microsoft.com/office/drawing/2014/main" id="{880347B7-3BB1-4D27-9B30-AF8AD2BE2F78}"/>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271</xdr:row>
      <xdr:rowOff>0</xdr:rowOff>
    </xdr:from>
    <xdr:ext cx="76200" cy="198120"/>
    <xdr:sp macro="" textlink="">
      <xdr:nvSpPr>
        <xdr:cNvPr id="476" name="Text Box 14">
          <a:extLst>
            <a:ext uri="{FF2B5EF4-FFF2-40B4-BE49-F238E27FC236}">
              <a16:creationId xmlns:a16="http://schemas.microsoft.com/office/drawing/2014/main" id="{2964738E-0033-43DE-8DC2-2D42D5254EB6}"/>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271</xdr:row>
      <xdr:rowOff>0</xdr:rowOff>
    </xdr:from>
    <xdr:ext cx="76200" cy="198120"/>
    <xdr:sp macro="" textlink="">
      <xdr:nvSpPr>
        <xdr:cNvPr id="477" name="Text Box 14">
          <a:extLst>
            <a:ext uri="{FF2B5EF4-FFF2-40B4-BE49-F238E27FC236}">
              <a16:creationId xmlns:a16="http://schemas.microsoft.com/office/drawing/2014/main" id="{0D74930D-98F5-4340-8725-3A868C3DD615}"/>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272</xdr:row>
      <xdr:rowOff>0</xdr:rowOff>
    </xdr:from>
    <xdr:ext cx="76200" cy="198120"/>
    <xdr:sp macro="" textlink="">
      <xdr:nvSpPr>
        <xdr:cNvPr id="478" name="Text Box 14">
          <a:extLst>
            <a:ext uri="{FF2B5EF4-FFF2-40B4-BE49-F238E27FC236}">
              <a16:creationId xmlns:a16="http://schemas.microsoft.com/office/drawing/2014/main" id="{89059AF2-AEF7-4CB3-A615-496481A5FCCE}"/>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272</xdr:row>
      <xdr:rowOff>0</xdr:rowOff>
    </xdr:from>
    <xdr:ext cx="76200" cy="198120"/>
    <xdr:sp macro="" textlink="">
      <xdr:nvSpPr>
        <xdr:cNvPr id="479" name="Text Box 14">
          <a:extLst>
            <a:ext uri="{FF2B5EF4-FFF2-40B4-BE49-F238E27FC236}">
              <a16:creationId xmlns:a16="http://schemas.microsoft.com/office/drawing/2014/main" id="{239926D6-5B65-4C9F-8F2D-3AFCA8DE2A98}"/>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273</xdr:row>
      <xdr:rowOff>0</xdr:rowOff>
    </xdr:from>
    <xdr:ext cx="76200" cy="198120"/>
    <xdr:sp macro="" textlink="">
      <xdr:nvSpPr>
        <xdr:cNvPr id="480" name="Text Box 14">
          <a:extLst>
            <a:ext uri="{FF2B5EF4-FFF2-40B4-BE49-F238E27FC236}">
              <a16:creationId xmlns:a16="http://schemas.microsoft.com/office/drawing/2014/main" id="{5CA5B7DB-5CA5-4DCC-8909-11EFCCCFA024}"/>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273</xdr:row>
      <xdr:rowOff>0</xdr:rowOff>
    </xdr:from>
    <xdr:ext cx="76200" cy="198120"/>
    <xdr:sp macro="" textlink="">
      <xdr:nvSpPr>
        <xdr:cNvPr id="481" name="Text Box 14">
          <a:extLst>
            <a:ext uri="{FF2B5EF4-FFF2-40B4-BE49-F238E27FC236}">
              <a16:creationId xmlns:a16="http://schemas.microsoft.com/office/drawing/2014/main" id="{5A7276FF-B906-4982-93FB-2B2132E802E8}"/>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274</xdr:row>
      <xdr:rowOff>0</xdr:rowOff>
    </xdr:from>
    <xdr:ext cx="76200" cy="198120"/>
    <xdr:sp macro="" textlink="">
      <xdr:nvSpPr>
        <xdr:cNvPr id="482" name="Text Box 14">
          <a:extLst>
            <a:ext uri="{FF2B5EF4-FFF2-40B4-BE49-F238E27FC236}">
              <a16:creationId xmlns:a16="http://schemas.microsoft.com/office/drawing/2014/main" id="{9DB9FA7F-CA17-4C00-BA73-D845CD8A95C5}"/>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274</xdr:row>
      <xdr:rowOff>0</xdr:rowOff>
    </xdr:from>
    <xdr:ext cx="76200" cy="198120"/>
    <xdr:sp macro="" textlink="">
      <xdr:nvSpPr>
        <xdr:cNvPr id="483" name="Text Box 14">
          <a:extLst>
            <a:ext uri="{FF2B5EF4-FFF2-40B4-BE49-F238E27FC236}">
              <a16:creationId xmlns:a16="http://schemas.microsoft.com/office/drawing/2014/main" id="{CB30124E-388C-4DB8-8E1E-631565647AB5}"/>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275</xdr:row>
      <xdr:rowOff>0</xdr:rowOff>
    </xdr:from>
    <xdr:ext cx="76200" cy="198120"/>
    <xdr:sp macro="" textlink="">
      <xdr:nvSpPr>
        <xdr:cNvPr id="484" name="Text Box 14">
          <a:extLst>
            <a:ext uri="{FF2B5EF4-FFF2-40B4-BE49-F238E27FC236}">
              <a16:creationId xmlns:a16="http://schemas.microsoft.com/office/drawing/2014/main" id="{A6E022A4-7054-4CA8-8DA4-3E6C20A366A0}"/>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275</xdr:row>
      <xdr:rowOff>0</xdr:rowOff>
    </xdr:from>
    <xdr:ext cx="76200" cy="198120"/>
    <xdr:sp macro="" textlink="">
      <xdr:nvSpPr>
        <xdr:cNvPr id="485" name="Text Box 14">
          <a:extLst>
            <a:ext uri="{FF2B5EF4-FFF2-40B4-BE49-F238E27FC236}">
              <a16:creationId xmlns:a16="http://schemas.microsoft.com/office/drawing/2014/main" id="{4E786A78-4FCB-48DC-92C1-1FDA87A5EFE2}"/>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276</xdr:row>
      <xdr:rowOff>0</xdr:rowOff>
    </xdr:from>
    <xdr:ext cx="76200" cy="198120"/>
    <xdr:sp macro="" textlink="">
      <xdr:nvSpPr>
        <xdr:cNvPr id="486" name="Text Box 14">
          <a:extLst>
            <a:ext uri="{FF2B5EF4-FFF2-40B4-BE49-F238E27FC236}">
              <a16:creationId xmlns:a16="http://schemas.microsoft.com/office/drawing/2014/main" id="{44C6C3A1-318A-455E-B296-B932864EDDDB}"/>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276</xdr:row>
      <xdr:rowOff>0</xdr:rowOff>
    </xdr:from>
    <xdr:ext cx="76200" cy="198120"/>
    <xdr:sp macro="" textlink="">
      <xdr:nvSpPr>
        <xdr:cNvPr id="487" name="Text Box 14">
          <a:extLst>
            <a:ext uri="{FF2B5EF4-FFF2-40B4-BE49-F238E27FC236}">
              <a16:creationId xmlns:a16="http://schemas.microsoft.com/office/drawing/2014/main" id="{45E4962D-4C8C-4D2D-B291-B4A162C73CD1}"/>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277</xdr:row>
      <xdr:rowOff>0</xdr:rowOff>
    </xdr:from>
    <xdr:ext cx="76200" cy="198120"/>
    <xdr:sp macro="" textlink="">
      <xdr:nvSpPr>
        <xdr:cNvPr id="488" name="Text Box 14">
          <a:extLst>
            <a:ext uri="{FF2B5EF4-FFF2-40B4-BE49-F238E27FC236}">
              <a16:creationId xmlns:a16="http://schemas.microsoft.com/office/drawing/2014/main" id="{A2672D81-D255-413A-87CF-C3D29BD9C708}"/>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277</xdr:row>
      <xdr:rowOff>0</xdr:rowOff>
    </xdr:from>
    <xdr:ext cx="76200" cy="198120"/>
    <xdr:sp macro="" textlink="">
      <xdr:nvSpPr>
        <xdr:cNvPr id="489" name="Text Box 14">
          <a:extLst>
            <a:ext uri="{FF2B5EF4-FFF2-40B4-BE49-F238E27FC236}">
              <a16:creationId xmlns:a16="http://schemas.microsoft.com/office/drawing/2014/main" id="{AE9C19E8-FBE5-431B-8F3D-88D7B7CEE58A}"/>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278</xdr:row>
      <xdr:rowOff>0</xdr:rowOff>
    </xdr:from>
    <xdr:ext cx="76200" cy="198120"/>
    <xdr:sp macro="" textlink="">
      <xdr:nvSpPr>
        <xdr:cNvPr id="490" name="Text Box 14">
          <a:extLst>
            <a:ext uri="{FF2B5EF4-FFF2-40B4-BE49-F238E27FC236}">
              <a16:creationId xmlns:a16="http://schemas.microsoft.com/office/drawing/2014/main" id="{CF76C4B0-505A-4DF8-BBA4-6F7F71D24ED8}"/>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278</xdr:row>
      <xdr:rowOff>0</xdr:rowOff>
    </xdr:from>
    <xdr:ext cx="76200" cy="198120"/>
    <xdr:sp macro="" textlink="">
      <xdr:nvSpPr>
        <xdr:cNvPr id="491" name="Text Box 14">
          <a:extLst>
            <a:ext uri="{FF2B5EF4-FFF2-40B4-BE49-F238E27FC236}">
              <a16:creationId xmlns:a16="http://schemas.microsoft.com/office/drawing/2014/main" id="{BCC30DCF-C845-4613-B53F-71B2F739F097}"/>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279</xdr:row>
      <xdr:rowOff>0</xdr:rowOff>
    </xdr:from>
    <xdr:ext cx="76200" cy="198120"/>
    <xdr:sp macro="" textlink="">
      <xdr:nvSpPr>
        <xdr:cNvPr id="492" name="Text Box 14">
          <a:extLst>
            <a:ext uri="{FF2B5EF4-FFF2-40B4-BE49-F238E27FC236}">
              <a16:creationId xmlns:a16="http://schemas.microsoft.com/office/drawing/2014/main" id="{65AE056A-992F-40A3-91A4-90FB212BE14F}"/>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279</xdr:row>
      <xdr:rowOff>0</xdr:rowOff>
    </xdr:from>
    <xdr:ext cx="76200" cy="198120"/>
    <xdr:sp macro="" textlink="">
      <xdr:nvSpPr>
        <xdr:cNvPr id="493" name="Text Box 14">
          <a:extLst>
            <a:ext uri="{FF2B5EF4-FFF2-40B4-BE49-F238E27FC236}">
              <a16:creationId xmlns:a16="http://schemas.microsoft.com/office/drawing/2014/main" id="{5D8F4EA9-C78C-4AEB-BD8C-FCE45C6983C1}"/>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280</xdr:row>
      <xdr:rowOff>0</xdr:rowOff>
    </xdr:from>
    <xdr:ext cx="76200" cy="198120"/>
    <xdr:sp macro="" textlink="">
      <xdr:nvSpPr>
        <xdr:cNvPr id="494" name="Text Box 14">
          <a:extLst>
            <a:ext uri="{FF2B5EF4-FFF2-40B4-BE49-F238E27FC236}">
              <a16:creationId xmlns:a16="http://schemas.microsoft.com/office/drawing/2014/main" id="{9F92D4FE-C044-4C40-A94C-433AEB475B73}"/>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280</xdr:row>
      <xdr:rowOff>0</xdr:rowOff>
    </xdr:from>
    <xdr:ext cx="76200" cy="198120"/>
    <xdr:sp macro="" textlink="">
      <xdr:nvSpPr>
        <xdr:cNvPr id="495" name="Text Box 14">
          <a:extLst>
            <a:ext uri="{FF2B5EF4-FFF2-40B4-BE49-F238E27FC236}">
              <a16:creationId xmlns:a16="http://schemas.microsoft.com/office/drawing/2014/main" id="{62DB3AC7-AF29-4D2D-948C-7E8542CDB20C}"/>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281</xdr:row>
      <xdr:rowOff>0</xdr:rowOff>
    </xdr:from>
    <xdr:ext cx="76200" cy="198120"/>
    <xdr:sp macro="" textlink="">
      <xdr:nvSpPr>
        <xdr:cNvPr id="496" name="Text Box 14">
          <a:extLst>
            <a:ext uri="{FF2B5EF4-FFF2-40B4-BE49-F238E27FC236}">
              <a16:creationId xmlns:a16="http://schemas.microsoft.com/office/drawing/2014/main" id="{2DCB5000-1A8C-4637-9929-8770BD938C54}"/>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281</xdr:row>
      <xdr:rowOff>0</xdr:rowOff>
    </xdr:from>
    <xdr:ext cx="76200" cy="198120"/>
    <xdr:sp macro="" textlink="">
      <xdr:nvSpPr>
        <xdr:cNvPr id="497" name="Text Box 14">
          <a:extLst>
            <a:ext uri="{FF2B5EF4-FFF2-40B4-BE49-F238E27FC236}">
              <a16:creationId xmlns:a16="http://schemas.microsoft.com/office/drawing/2014/main" id="{B2498183-8307-4EFA-AB3A-AB78BCC83CBC}"/>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282</xdr:row>
      <xdr:rowOff>0</xdr:rowOff>
    </xdr:from>
    <xdr:ext cx="76200" cy="198120"/>
    <xdr:sp macro="" textlink="">
      <xdr:nvSpPr>
        <xdr:cNvPr id="498" name="Text Box 14">
          <a:extLst>
            <a:ext uri="{FF2B5EF4-FFF2-40B4-BE49-F238E27FC236}">
              <a16:creationId xmlns:a16="http://schemas.microsoft.com/office/drawing/2014/main" id="{1B1DF130-B100-4E16-8CFA-FDC294A9845A}"/>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282</xdr:row>
      <xdr:rowOff>0</xdr:rowOff>
    </xdr:from>
    <xdr:ext cx="76200" cy="198120"/>
    <xdr:sp macro="" textlink="">
      <xdr:nvSpPr>
        <xdr:cNvPr id="499" name="Text Box 14">
          <a:extLst>
            <a:ext uri="{FF2B5EF4-FFF2-40B4-BE49-F238E27FC236}">
              <a16:creationId xmlns:a16="http://schemas.microsoft.com/office/drawing/2014/main" id="{70215240-6AB3-4B8D-A869-BF52E1FE7069}"/>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283</xdr:row>
      <xdr:rowOff>0</xdr:rowOff>
    </xdr:from>
    <xdr:ext cx="76200" cy="198120"/>
    <xdr:sp macro="" textlink="">
      <xdr:nvSpPr>
        <xdr:cNvPr id="500" name="Text Box 14">
          <a:extLst>
            <a:ext uri="{FF2B5EF4-FFF2-40B4-BE49-F238E27FC236}">
              <a16:creationId xmlns:a16="http://schemas.microsoft.com/office/drawing/2014/main" id="{1086639F-B6AC-40E9-8144-AA5BEA76B590}"/>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283</xdr:row>
      <xdr:rowOff>0</xdr:rowOff>
    </xdr:from>
    <xdr:ext cx="76200" cy="198120"/>
    <xdr:sp macro="" textlink="">
      <xdr:nvSpPr>
        <xdr:cNvPr id="501" name="Text Box 14">
          <a:extLst>
            <a:ext uri="{FF2B5EF4-FFF2-40B4-BE49-F238E27FC236}">
              <a16:creationId xmlns:a16="http://schemas.microsoft.com/office/drawing/2014/main" id="{C728FE9D-CF56-4998-866E-11CB37919A14}"/>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284</xdr:row>
      <xdr:rowOff>0</xdr:rowOff>
    </xdr:from>
    <xdr:ext cx="76200" cy="198120"/>
    <xdr:sp macro="" textlink="">
      <xdr:nvSpPr>
        <xdr:cNvPr id="502" name="Text Box 14">
          <a:extLst>
            <a:ext uri="{FF2B5EF4-FFF2-40B4-BE49-F238E27FC236}">
              <a16:creationId xmlns:a16="http://schemas.microsoft.com/office/drawing/2014/main" id="{5B60045B-B80E-49F3-8650-EFAAC302644C}"/>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284</xdr:row>
      <xdr:rowOff>0</xdr:rowOff>
    </xdr:from>
    <xdr:ext cx="76200" cy="198120"/>
    <xdr:sp macro="" textlink="">
      <xdr:nvSpPr>
        <xdr:cNvPr id="503" name="Text Box 14">
          <a:extLst>
            <a:ext uri="{FF2B5EF4-FFF2-40B4-BE49-F238E27FC236}">
              <a16:creationId xmlns:a16="http://schemas.microsoft.com/office/drawing/2014/main" id="{A1ED426A-315F-42C1-A7FD-359208D9270B}"/>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285</xdr:row>
      <xdr:rowOff>0</xdr:rowOff>
    </xdr:from>
    <xdr:ext cx="76200" cy="198120"/>
    <xdr:sp macro="" textlink="">
      <xdr:nvSpPr>
        <xdr:cNvPr id="504" name="Text Box 14">
          <a:extLst>
            <a:ext uri="{FF2B5EF4-FFF2-40B4-BE49-F238E27FC236}">
              <a16:creationId xmlns:a16="http://schemas.microsoft.com/office/drawing/2014/main" id="{7FF2D55A-23AF-49B3-B37A-745933AF5910}"/>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285</xdr:row>
      <xdr:rowOff>0</xdr:rowOff>
    </xdr:from>
    <xdr:ext cx="76200" cy="198120"/>
    <xdr:sp macro="" textlink="">
      <xdr:nvSpPr>
        <xdr:cNvPr id="505" name="Text Box 14">
          <a:extLst>
            <a:ext uri="{FF2B5EF4-FFF2-40B4-BE49-F238E27FC236}">
              <a16:creationId xmlns:a16="http://schemas.microsoft.com/office/drawing/2014/main" id="{2ECFFBAD-B290-477A-A754-1C8CB55107F8}"/>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286</xdr:row>
      <xdr:rowOff>0</xdr:rowOff>
    </xdr:from>
    <xdr:ext cx="76200" cy="198120"/>
    <xdr:sp macro="" textlink="">
      <xdr:nvSpPr>
        <xdr:cNvPr id="506" name="Text Box 14">
          <a:extLst>
            <a:ext uri="{FF2B5EF4-FFF2-40B4-BE49-F238E27FC236}">
              <a16:creationId xmlns:a16="http://schemas.microsoft.com/office/drawing/2014/main" id="{8BCF5198-BB36-4B4A-9CF9-2153F15CF357}"/>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286</xdr:row>
      <xdr:rowOff>0</xdr:rowOff>
    </xdr:from>
    <xdr:ext cx="76200" cy="198120"/>
    <xdr:sp macro="" textlink="">
      <xdr:nvSpPr>
        <xdr:cNvPr id="507" name="Text Box 14">
          <a:extLst>
            <a:ext uri="{FF2B5EF4-FFF2-40B4-BE49-F238E27FC236}">
              <a16:creationId xmlns:a16="http://schemas.microsoft.com/office/drawing/2014/main" id="{8A772BFB-151E-432C-858E-9E70C8B252DA}"/>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287</xdr:row>
      <xdr:rowOff>0</xdr:rowOff>
    </xdr:from>
    <xdr:ext cx="76200" cy="198120"/>
    <xdr:sp macro="" textlink="">
      <xdr:nvSpPr>
        <xdr:cNvPr id="508" name="Text Box 14">
          <a:extLst>
            <a:ext uri="{FF2B5EF4-FFF2-40B4-BE49-F238E27FC236}">
              <a16:creationId xmlns:a16="http://schemas.microsoft.com/office/drawing/2014/main" id="{2C84FA99-3506-4DB2-BACE-2FEA02FCBCE5}"/>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287</xdr:row>
      <xdr:rowOff>0</xdr:rowOff>
    </xdr:from>
    <xdr:ext cx="76200" cy="198120"/>
    <xdr:sp macro="" textlink="">
      <xdr:nvSpPr>
        <xdr:cNvPr id="509" name="Text Box 14">
          <a:extLst>
            <a:ext uri="{FF2B5EF4-FFF2-40B4-BE49-F238E27FC236}">
              <a16:creationId xmlns:a16="http://schemas.microsoft.com/office/drawing/2014/main" id="{EC874C07-0291-4EB9-9545-4B5EA2991DF0}"/>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288</xdr:row>
      <xdr:rowOff>0</xdr:rowOff>
    </xdr:from>
    <xdr:ext cx="76200" cy="198120"/>
    <xdr:sp macro="" textlink="">
      <xdr:nvSpPr>
        <xdr:cNvPr id="510" name="Text Box 14">
          <a:extLst>
            <a:ext uri="{FF2B5EF4-FFF2-40B4-BE49-F238E27FC236}">
              <a16:creationId xmlns:a16="http://schemas.microsoft.com/office/drawing/2014/main" id="{8BE6E952-CB7F-4E4C-AD7B-023B8A3276C3}"/>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288</xdr:row>
      <xdr:rowOff>0</xdr:rowOff>
    </xdr:from>
    <xdr:ext cx="76200" cy="198120"/>
    <xdr:sp macro="" textlink="">
      <xdr:nvSpPr>
        <xdr:cNvPr id="511" name="Text Box 14">
          <a:extLst>
            <a:ext uri="{FF2B5EF4-FFF2-40B4-BE49-F238E27FC236}">
              <a16:creationId xmlns:a16="http://schemas.microsoft.com/office/drawing/2014/main" id="{E519F59B-48BB-4D16-A909-E87B541394AE}"/>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289</xdr:row>
      <xdr:rowOff>0</xdr:rowOff>
    </xdr:from>
    <xdr:ext cx="76200" cy="198120"/>
    <xdr:sp macro="" textlink="">
      <xdr:nvSpPr>
        <xdr:cNvPr id="512" name="Text Box 14">
          <a:extLst>
            <a:ext uri="{FF2B5EF4-FFF2-40B4-BE49-F238E27FC236}">
              <a16:creationId xmlns:a16="http://schemas.microsoft.com/office/drawing/2014/main" id="{C4DCBC1C-E9B7-4598-B519-F045D66BB4E3}"/>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289</xdr:row>
      <xdr:rowOff>0</xdr:rowOff>
    </xdr:from>
    <xdr:ext cx="76200" cy="198120"/>
    <xdr:sp macro="" textlink="">
      <xdr:nvSpPr>
        <xdr:cNvPr id="513" name="Text Box 14">
          <a:extLst>
            <a:ext uri="{FF2B5EF4-FFF2-40B4-BE49-F238E27FC236}">
              <a16:creationId xmlns:a16="http://schemas.microsoft.com/office/drawing/2014/main" id="{6404FCDF-128C-4A8A-95D7-06235930FAB0}"/>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290</xdr:row>
      <xdr:rowOff>0</xdr:rowOff>
    </xdr:from>
    <xdr:ext cx="76200" cy="198120"/>
    <xdr:sp macro="" textlink="">
      <xdr:nvSpPr>
        <xdr:cNvPr id="514" name="Text Box 14">
          <a:extLst>
            <a:ext uri="{FF2B5EF4-FFF2-40B4-BE49-F238E27FC236}">
              <a16:creationId xmlns:a16="http://schemas.microsoft.com/office/drawing/2014/main" id="{39EF67C2-6220-452F-8E0D-C4658EFBD89F}"/>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290</xdr:row>
      <xdr:rowOff>0</xdr:rowOff>
    </xdr:from>
    <xdr:ext cx="76200" cy="198120"/>
    <xdr:sp macro="" textlink="">
      <xdr:nvSpPr>
        <xdr:cNvPr id="515" name="Text Box 14">
          <a:extLst>
            <a:ext uri="{FF2B5EF4-FFF2-40B4-BE49-F238E27FC236}">
              <a16:creationId xmlns:a16="http://schemas.microsoft.com/office/drawing/2014/main" id="{4E296462-E361-4612-A56D-D830173374D8}"/>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291</xdr:row>
      <xdr:rowOff>0</xdr:rowOff>
    </xdr:from>
    <xdr:ext cx="76200" cy="198120"/>
    <xdr:sp macro="" textlink="">
      <xdr:nvSpPr>
        <xdr:cNvPr id="516" name="Text Box 14">
          <a:extLst>
            <a:ext uri="{FF2B5EF4-FFF2-40B4-BE49-F238E27FC236}">
              <a16:creationId xmlns:a16="http://schemas.microsoft.com/office/drawing/2014/main" id="{39D215B0-EA2C-4071-803D-28908B8207CB}"/>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291</xdr:row>
      <xdr:rowOff>0</xdr:rowOff>
    </xdr:from>
    <xdr:ext cx="76200" cy="198120"/>
    <xdr:sp macro="" textlink="">
      <xdr:nvSpPr>
        <xdr:cNvPr id="517" name="Text Box 14">
          <a:extLst>
            <a:ext uri="{FF2B5EF4-FFF2-40B4-BE49-F238E27FC236}">
              <a16:creationId xmlns:a16="http://schemas.microsoft.com/office/drawing/2014/main" id="{C4D52A36-72F5-40C5-BE4F-D3FE16941388}"/>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292</xdr:row>
      <xdr:rowOff>0</xdr:rowOff>
    </xdr:from>
    <xdr:ext cx="76200" cy="198120"/>
    <xdr:sp macro="" textlink="">
      <xdr:nvSpPr>
        <xdr:cNvPr id="518" name="Text Box 14">
          <a:extLst>
            <a:ext uri="{FF2B5EF4-FFF2-40B4-BE49-F238E27FC236}">
              <a16:creationId xmlns:a16="http://schemas.microsoft.com/office/drawing/2014/main" id="{7A89871A-C1FB-4509-AA43-860EC67C6656}"/>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292</xdr:row>
      <xdr:rowOff>0</xdr:rowOff>
    </xdr:from>
    <xdr:ext cx="76200" cy="198120"/>
    <xdr:sp macro="" textlink="">
      <xdr:nvSpPr>
        <xdr:cNvPr id="519" name="Text Box 14">
          <a:extLst>
            <a:ext uri="{FF2B5EF4-FFF2-40B4-BE49-F238E27FC236}">
              <a16:creationId xmlns:a16="http://schemas.microsoft.com/office/drawing/2014/main" id="{34DD3C66-1770-43A1-A2E7-4D81E472549F}"/>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293</xdr:row>
      <xdr:rowOff>0</xdr:rowOff>
    </xdr:from>
    <xdr:ext cx="76200" cy="198120"/>
    <xdr:sp macro="" textlink="">
      <xdr:nvSpPr>
        <xdr:cNvPr id="520" name="Text Box 14">
          <a:extLst>
            <a:ext uri="{FF2B5EF4-FFF2-40B4-BE49-F238E27FC236}">
              <a16:creationId xmlns:a16="http://schemas.microsoft.com/office/drawing/2014/main" id="{40F63874-0966-4E0A-A6D1-014DC111DFBD}"/>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293</xdr:row>
      <xdr:rowOff>0</xdr:rowOff>
    </xdr:from>
    <xdr:ext cx="76200" cy="198120"/>
    <xdr:sp macro="" textlink="">
      <xdr:nvSpPr>
        <xdr:cNvPr id="521" name="Text Box 14">
          <a:extLst>
            <a:ext uri="{FF2B5EF4-FFF2-40B4-BE49-F238E27FC236}">
              <a16:creationId xmlns:a16="http://schemas.microsoft.com/office/drawing/2014/main" id="{072D1A00-60E9-45DB-9463-B65E36021480}"/>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294</xdr:row>
      <xdr:rowOff>0</xdr:rowOff>
    </xdr:from>
    <xdr:ext cx="76200" cy="198120"/>
    <xdr:sp macro="" textlink="">
      <xdr:nvSpPr>
        <xdr:cNvPr id="522" name="Text Box 14">
          <a:extLst>
            <a:ext uri="{FF2B5EF4-FFF2-40B4-BE49-F238E27FC236}">
              <a16:creationId xmlns:a16="http://schemas.microsoft.com/office/drawing/2014/main" id="{F6182C15-94E2-4341-ABCC-0683CB5E7617}"/>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294</xdr:row>
      <xdr:rowOff>0</xdr:rowOff>
    </xdr:from>
    <xdr:ext cx="76200" cy="198120"/>
    <xdr:sp macro="" textlink="">
      <xdr:nvSpPr>
        <xdr:cNvPr id="523" name="Text Box 14">
          <a:extLst>
            <a:ext uri="{FF2B5EF4-FFF2-40B4-BE49-F238E27FC236}">
              <a16:creationId xmlns:a16="http://schemas.microsoft.com/office/drawing/2014/main" id="{E22F5533-5525-401C-804F-D183C4B1A95D}"/>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295</xdr:row>
      <xdr:rowOff>0</xdr:rowOff>
    </xdr:from>
    <xdr:ext cx="76200" cy="198120"/>
    <xdr:sp macro="" textlink="">
      <xdr:nvSpPr>
        <xdr:cNvPr id="524" name="Text Box 14">
          <a:extLst>
            <a:ext uri="{FF2B5EF4-FFF2-40B4-BE49-F238E27FC236}">
              <a16:creationId xmlns:a16="http://schemas.microsoft.com/office/drawing/2014/main" id="{38D39A72-DBB1-4880-A087-F8CD89F7E281}"/>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295</xdr:row>
      <xdr:rowOff>0</xdr:rowOff>
    </xdr:from>
    <xdr:ext cx="76200" cy="198120"/>
    <xdr:sp macro="" textlink="">
      <xdr:nvSpPr>
        <xdr:cNvPr id="525" name="Text Box 14">
          <a:extLst>
            <a:ext uri="{FF2B5EF4-FFF2-40B4-BE49-F238E27FC236}">
              <a16:creationId xmlns:a16="http://schemas.microsoft.com/office/drawing/2014/main" id="{748B97B1-9E64-4AF8-ABB6-636A07D93689}"/>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296</xdr:row>
      <xdr:rowOff>0</xdr:rowOff>
    </xdr:from>
    <xdr:ext cx="76200" cy="198120"/>
    <xdr:sp macro="" textlink="">
      <xdr:nvSpPr>
        <xdr:cNvPr id="526" name="Text Box 14">
          <a:extLst>
            <a:ext uri="{FF2B5EF4-FFF2-40B4-BE49-F238E27FC236}">
              <a16:creationId xmlns:a16="http://schemas.microsoft.com/office/drawing/2014/main" id="{1969B897-1740-4FFD-BC1D-4155216CDCEC}"/>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296</xdr:row>
      <xdr:rowOff>0</xdr:rowOff>
    </xdr:from>
    <xdr:ext cx="76200" cy="198120"/>
    <xdr:sp macro="" textlink="">
      <xdr:nvSpPr>
        <xdr:cNvPr id="527" name="Text Box 14">
          <a:extLst>
            <a:ext uri="{FF2B5EF4-FFF2-40B4-BE49-F238E27FC236}">
              <a16:creationId xmlns:a16="http://schemas.microsoft.com/office/drawing/2014/main" id="{CDE2A5E7-B59A-44A0-AC8B-E54599AC87B4}"/>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297</xdr:row>
      <xdr:rowOff>0</xdr:rowOff>
    </xdr:from>
    <xdr:ext cx="76200" cy="198120"/>
    <xdr:sp macro="" textlink="">
      <xdr:nvSpPr>
        <xdr:cNvPr id="528" name="Text Box 14">
          <a:extLst>
            <a:ext uri="{FF2B5EF4-FFF2-40B4-BE49-F238E27FC236}">
              <a16:creationId xmlns:a16="http://schemas.microsoft.com/office/drawing/2014/main" id="{A7F362A2-7B33-4F6B-AECE-FF1C5ADB697F}"/>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297</xdr:row>
      <xdr:rowOff>0</xdr:rowOff>
    </xdr:from>
    <xdr:ext cx="76200" cy="198120"/>
    <xdr:sp macro="" textlink="">
      <xdr:nvSpPr>
        <xdr:cNvPr id="529" name="Text Box 14">
          <a:extLst>
            <a:ext uri="{FF2B5EF4-FFF2-40B4-BE49-F238E27FC236}">
              <a16:creationId xmlns:a16="http://schemas.microsoft.com/office/drawing/2014/main" id="{0A101C9E-5D36-4E71-B529-712BAACDD86F}"/>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298</xdr:row>
      <xdr:rowOff>0</xdr:rowOff>
    </xdr:from>
    <xdr:ext cx="76200" cy="198120"/>
    <xdr:sp macro="" textlink="">
      <xdr:nvSpPr>
        <xdr:cNvPr id="530" name="Text Box 14">
          <a:extLst>
            <a:ext uri="{FF2B5EF4-FFF2-40B4-BE49-F238E27FC236}">
              <a16:creationId xmlns:a16="http://schemas.microsoft.com/office/drawing/2014/main" id="{03563234-DC2C-48F5-99C4-48164850AF94}"/>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298</xdr:row>
      <xdr:rowOff>0</xdr:rowOff>
    </xdr:from>
    <xdr:ext cx="76200" cy="198120"/>
    <xdr:sp macro="" textlink="">
      <xdr:nvSpPr>
        <xdr:cNvPr id="531" name="Text Box 14">
          <a:extLst>
            <a:ext uri="{FF2B5EF4-FFF2-40B4-BE49-F238E27FC236}">
              <a16:creationId xmlns:a16="http://schemas.microsoft.com/office/drawing/2014/main" id="{1642EDA3-E9E8-4B30-A6DB-0CE5734512F3}"/>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299</xdr:row>
      <xdr:rowOff>0</xdr:rowOff>
    </xdr:from>
    <xdr:ext cx="76200" cy="198120"/>
    <xdr:sp macro="" textlink="">
      <xdr:nvSpPr>
        <xdr:cNvPr id="532" name="Text Box 14">
          <a:extLst>
            <a:ext uri="{FF2B5EF4-FFF2-40B4-BE49-F238E27FC236}">
              <a16:creationId xmlns:a16="http://schemas.microsoft.com/office/drawing/2014/main" id="{91EA50E3-4DB9-428F-ACA1-C35F1A712A1A}"/>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299</xdr:row>
      <xdr:rowOff>0</xdr:rowOff>
    </xdr:from>
    <xdr:ext cx="76200" cy="198120"/>
    <xdr:sp macro="" textlink="">
      <xdr:nvSpPr>
        <xdr:cNvPr id="533" name="Text Box 14">
          <a:extLst>
            <a:ext uri="{FF2B5EF4-FFF2-40B4-BE49-F238E27FC236}">
              <a16:creationId xmlns:a16="http://schemas.microsoft.com/office/drawing/2014/main" id="{8DF3A03F-374A-49BA-BE4C-AB4DB1F5DFE0}"/>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300</xdr:row>
      <xdr:rowOff>0</xdr:rowOff>
    </xdr:from>
    <xdr:ext cx="76200" cy="198120"/>
    <xdr:sp macro="" textlink="">
      <xdr:nvSpPr>
        <xdr:cNvPr id="534" name="Text Box 14">
          <a:extLst>
            <a:ext uri="{FF2B5EF4-FFF2-40B4-BE49-F238E27FC236}">
              <a16:creationId xmlns:a16="http://schemas.microsoft.com/office/drawing/2014/main" id="{76E7DF19-1C09-4867-AEE1-F1E7397C6254}"/>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300</xdr:row>
      <xdr:rowOff>0</xdr:rowOff>
    </xdr:from>
    <xdr:ext cx="76200" cy="198120"/>
    <xdr:sp macro="" textlink="">
      <xdr:nvSpPr>
        <xdr:cNvPr id="535" name="Text Box 14">
          <a:extLst>
            <a:ext uri="{FF2B5EF4-FFF2-40B4-BE49-F238E27FC236}">
              <a16:creationId xmlns:a16="http://schemas.microsoft.com/office/drawing/2014/main" id="{82DB645B-DFD5-49E8-9879-13F4ED4EE3F9}"/>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301</xdr:row>
      <xdr:rowOff>0</xdr:rowOff>
    </xdr:from>
    <xdr:ext cx="76200" cy="198120"/>
    <xdr:sp macro="" textlink="">
      <xdr:nvSpPr>
        <xdr:cNvPr id="536" name="Text Box 14">
          <a:extLst>
            <a:ext uri="{FF2B5EF4-FFF2-40B4-BE49-F238E27FC236}">
              <a16:creationId xmlns:a16="http://schemas.microsoft.com/office/drawing/2014/main" id="{98B10CB6-61CB-4E71-86A5-171E9809C952}"/>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301</xdr:row>
      <xdr:rowOff>0</xdr:rowOff>
    </xdr:from>
    <xdr:ext cx="76200" cy="198120"/>
    <xdr:sp macro="" textlink="">
      <xdr:nvSpPr>
        <xdr:cNvPr id="537" name="Text Box 14">
          <a:extLst>
            <a:ext uri="{FF2B5EF4-FFF2-40B4-BE49-F238E27FC236}">
              <a16:creationId xmlns:a16="http://schemas.microsoft.com/office/drawing/2014/main" id="{DA687798-207C-4495-9FA0-2CC01A9E9AD2}"/>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302</xdr:row>
      <xdr:rowOff>0</xdr:rowOff>
    </xdr:from>
    <xdr:ext cx="76200" cy="198120"/>
    <xdr:sp macro="" textlink="">
      <xdr:nvSpPr>
        <xdr:cNvPr id="538" name="Text Box 14">
          <a:extLst>
            <a:ext uri="{FF2B5EF4-FFF2-40B4-BE49-F238E27FC236}">
              <a16:creationId xmlns:a16="http://schemas.microsoft.com/office/drawing/2014/main" id="{BEC8EEA3-59DF-4DB7-A7EA-65FE272468E6}"/>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302</xdr:row>
      <xdr:rowOff>0</xdr:rowOff>
    </xdr:from>
    <xdr:ext cx="76200" cy="198120"/>
    <xdr:sp macro="" textlink="">
      <xdr:nvSpPr>
        <xdr:cNvPr id="539" name="Text Box 14">
          <a:extLst>
            <a:ext uri="{FF2B5EF4-FFF2-40B4-BE49-F238E27FC236}">
              <a16:creationId xmlns:a16="http://schemas.microsoft.com/office/drawing/2014/main" id="{34C4935D-46E9-4BD7-B745-0B411C79A94F}"/>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303</xdr:row>
      <xdr:rowOff>0</xdr:rowOff>
    </xdr:from>
    <xdr:ext cx="76200" cy="198120"/>
    <xdr:sp macro="" textlink="">
      <xdr:nvSpPr>
        <xdr:cNvPr id="540" name="Text Box 14">
          <a:extLst>
            <a:ext uri="{FF2B5EF4-FFF2-40B4-BE49-F238E27FC236}">
              <a16:creationId xmlns:a16="http://schemas.microsoft.com/office/drawing/2014/main" id="{238384AC-8BB5-4ED9-9C9E-9EC6ADC18F0B}"/>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303</xdr:row>
      <xdr:rowOff>0</xdr:rowOff>
    </xdr:from>
    <xdr:ext cx="76200" cy="198120"/>
    <xdr:sp macro="" textlink="">
      <xdr:nvSpPr>
        <xdr:cNvPr id="541" name="Text Box 14">
          <a:extLst>
            <a:ext uri="{FF2B5EF4-FFF2-40B4-BE49-F238E27FC236}">
              <a16:creationId xmlns:a16="http://schemas.microsoft.com/office/drawing/2014/main" id="{597CE9A8-8765-4D61-8E47-72BEF02A60AF}"/>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304</xdr:row>
      <xdr:rowOff>0</xdr:rowOff>
    </xdr:from>
    <xdr:ext cx="76200" cy="198120"/>
    <xdr:sp macro="" textlink="">
      <xdr:nvSpPr>
        <xdr:cNvPr id="542" name="Text Box 14">
          <a:extLst>
            <a:ext uri="{FF2B5EF4-FFF2-40B4-BE49-F238E27FC236}">
              <a16:creationId xmlns:a16="http://schemas.microsoft.com/office/drawing/2014/main" id="{3A5658AA-1ECE-4906-83AD-6D8FC1F996ED}"/>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304</xdr:row>
      <xdr:rowOff>0</xdr:rowOff>
    </xdr:from>
    <xdr:ext cx="76200" cy="198120"/>
    <xdr:sp macro="" textlink="">
      <xdr:nvSpPr>
        <xdr:cNvPr id="543" name="Text Box 14">
          <a:extLst>
            <a:ext uri="{FF2B5EF4-FFF2-40B4-BE49-F238E27FC236}">
              <a16:creationId xmlns:a16="http://schemas.microsoft.com/office/drawing/2014/main" id="{0D5A7210-B8B0-41C6-BFAF-50F9221EE780}"/>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305</xdr:row>
      <xdr:rowOff>0</xdr:rowOff>
    </xdr:from>
    <xdr:ext cx="76200" cy="198120"/>
    <xdr:sp macro="" textlink="">
      <xdr:nvSpPr>
        <xdr:cNvPr id="544" name="Text Box 14">
          <a:extLst>
            <a:ext uri="{FF2B5EF4-FFF2-40B4-BE49-F238E27FC236}">
              <a16:creationId xmlns:a16="http://schemas.microsoft.com/office/drawing/2014/main" id="{A42E0C7D-9738-4256-A63A-BB03FF06C2F9}"/>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305</xdr:row>
      <xdr:rowOff>0</xdr:rowOff>
    </xdr:from>
    <xdr:ext cx="76200" cy="198120"/>
    <xdr:sp macro="" textlink="">
      <xdr:nvSpPr>
        <xdr:cNvPr id="545" name="Text Box 14">
          <a:extLst>
            <a:ext uri="{FF2B5EF4-FFF2-40B4-BE49-F238E27FC236}">
              <a16:creationId xmlns:a16="http://schemas.microsoft.com/office/drawing/2014/main" id="{6FC40AA8-10BE-4AC6-B5B9-B323390761BA}"/>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306</xdr:row>
      <xdr:rowOff>0</xdr:rowOff>
    </xdr:from>
    <xdr:ext cx="76200" cy="198120"/>
    <xdr:sp macro="" textlink="">
      <xdr:nvSpPr>
        <xdr:cNvPr id="546" name="Text Box 14">
          <a:extLst>
            <a:ext uri="{FF2B5EF4-FFF2-40B4-BE49-F238E27FC236}">
              <a16:creationId xmlns:a16="http://schemas.microsoft.com/office/drawing/2014/main" id="{22CD3858-4B8C-4590-88B4-C18CD9A3BC33}"/>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306</xdr:row>
      <xdr:rowOff>0</xdr:rowOff>
    </xdr:from>
    <xdr:ext cx="76200" cy="198120"/>
    <xdr:sp macro="" textlink="">
      <xdr:nvSpPr>
        <xdr:cNvPr id="547" name="Text Box 14">
          <a:extLst>
            <a:ext uri="{FF2B5EF4-FFF2-40B4-BE49-F238E27FC236}">
              <a16:creationId xmlns:a16="http://schemas.microsoft.com/office/drawing/2014/main" id="{EF191394-0745-4445-8596-400FD3083034}"/>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0</xdr:colOff>
      <xdr:row>307</xdr:row>
      <xdr:rowOff>0</xdr:rowOff>
    </xdr:from>
    <xdr:ext cx="76200" cy="198120"/>
    <xdr:sp macro="" textlink="">
      <xdr:nvSpPr>
        <xdr:cNvPr id="548" name="Text Box 14">
          <a:extLst>
            <a:ext uri="{FF2B5EF4-FFF2-40B4-BE49-F238E27FC236}">
              <a16:creationId xmlns:a16="http://schemas.microsoft.com/office/drawing/2014/main" id="{54013C8C-D70B-4C8A-8A70-BECF6A9F32C9}"/>
            </a:ext>
          </a:extLst>
        </xdr:cNvPr>
        <xdr:cNvSpPr txBox="1">
          <a:spLocks noChangeArrowheads="1"/>
        </xdr:cNvSpPr>
      </xdr:nvSpPr>
      <xdr:spPr bwMode="auto">
        <a:xfrm>
          <a:off x="105918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307</xdr:row>
      <xdr:rowOff>0</xdr:rowOff>
    </xdr:from>
    <xdr:ext cx="76200" cy="198120"/>
    <xdr:sp macro="" textlink="">
      <xdr:nvSpPr>
        <xdr:cNvPr id="549" name="Text Box 14">
          <a:extLst>
            <a:ext uri="{FF2B5EF4-FFF2-40B4-BE49-F238E27FC236}">
              <a16:creationId xmlns:a16="http://schemas.microsoft.com/office/drawing/2014/main" id="{3EC9BEF5-97DA-4AC5-BBB9-D4C81DFDAFAB}"/>
            </a:ext>
          </a:extLst>
        </xdr:cNvPr>
        <xdr:cNvSpPr txBox="1">
          <a:spLocks noChangeArrowheads="1"/>
        </xdr:cNvSpPr>
      </xdr:nvSpPr>
      <xdr:spPr bwMode="auto">
        <a:xfrm>
          <a:off x="18897600" y="10142220"/>
          <a:ext cx="76200" cy="1981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18</xdr:row>
      <xdr:rowOff>0</xdr:rowOff>
    </xdr:from>
    <xdr:ext cx="76200" cy="194945"/>
    <xdr:sp macro="" textlink="">
      <xdr:nvSpPr>
        <xdr:cNvPr id="550" name="Text Box 2">
          <a:extLst>
            <a:ext uri="{FF2B5EF4-FFF2-40B4-BE49-F238E27FC236}">
              <a16:creationId xmlns:a16="http://schemas.microsoft.com/office/drawing/2014/main" id="{6D29EFC3-9EC6-46F4-9E96-4BC72082AB7B}"/>
            </a:ext>
          </a:extLst>
        </xdr:cNvPr>
        <xdr:cNvSpPr txBox="1">
          <a:spLocks noChangeArrowheads="1"/>
        </xdr:cNvSpPr>
      </xdr:nvSpPr>
      <xdr:spPr bwMode="auto">
        <a:xfrm>
          <a:off x="18897600" y="3855720"/>
          <a:ext cx="76200" cy="1949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19</xdr:row>
      <xdr:rowOff>0</xdr:rowOff>
    </xdr:from>
    <xdr:ext cx="76200" cy="194945"/>
    <xdr:sp macro="" textlink="">
      <xdr:nvSpPr>
        <xdr:cNvPr id="551" name="Text Box 3">
          <a:extLst>
            <a:ext uri="{FF2B5EF4-FFF2-40B4-BE49-F238E27FC236}">
              <a16:creationId xmlns:a16="http://schemas.microsoft.com/office/drawing/2014/main" id="{65D53E59-4955-40B1-A3D2-2B6A12739316}"/>
            </a:ext>
          </a:extLst>
        </xdr:cNvPr>
        <xdr:cNvSpPr txBox="1">
          <a:spLocks noChangeArrowheads="1"/>
        </xdr:cNvSpPr>
      </xdr:nvSpPr>
      <xdr:spPr bwMode="auto">
        <a:xfrm>
          <a:off x="18897600" y="4046220"/>
          <a:ext cx="76200" cy="1949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22</xdr:row>
      <xdr:rowOff>0</xdr:rowOff>
    </xdr:from>
    <xdr:ext cx="76200" cy="194945"/>
    <xdr:sp macro="" textlink="">
      <xdr:nvSpPr>
        <xdr:cNvPr id="552" name="Text Box 2">
          <a:extLst>
            <a:ext uri="{FF2B5EF4-FFF2-40B4-BE49-F238E27FC236}">
              <a16:creationId xmlns:a16="http://schemas.microsoft.com/office/drawing/2014/main" id="{85D1EB83-4356-4E56-8D90-1C9D8D05CEC9}"/>
            </a:ext>
          </a:extLst>
        </xdr:cNvPr>
        <xdr:cNvSpPr txBox="1">
          <a:spLocks noChangeArrowheads="1"/>
        </xdr:cNvSpPr>
      </xdr:nvSpPr>
      <xdr:spPr bwMode="auto">
        <a:xfrm>
          <a:off x="18897600" y="3855720"/>
          <a:ext cx="76200" cy="1949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23</xdr:row>
      <xdr:rowOff>0</xdr:rowOff>
    </xdr:from>
    <xdr:ext cx="76200" cy="194945"/>
    <xdr:sp macro="" textlink="">
      <xdr:nvSpPr>
        <xdr:cNvPr id="553" name="Text Box 3">
          <a:extLst>
            <a:ext uri="{FF2B5EF4-FFF2-40B4-BE49-F238E27FC236}">
              <a16:creationId xmlns:a16="http://schemas.microsoft.com/office/drawing/2014/main" id="{007F2D3E-F22D-4472-BD52-5B253B13DFD5}"/>
            </a:ext>
          </a:extLst>
        </xdr:cNvPr>
        <xdr:cNvSpPr txBox="1">
          <a:spLocks noChangeArrowheads="1"/>
        </xdr:cNvSpPr>
      </xdr:nvSpPr>
      <xdr:spPr bwMode="auto">
        <a:xfrm>
          <a:off x="18897600" y="4046220"/>
          <a:ext cx="76200" cy="1949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26</xdr:row>
      <xdr:rowOff>0</xdr:rowOff>
    </xdr:from>
    <xdr:ext cx="76200" cy="194945"/>
    <xdr:sp macro="" textlink="">
      <xdr:nvSpPr>
        <xdr:cNvPr id="554" name="Text Box 2">
          <a:extLst>
            <a:ext uri="{FF2B5EF4-FFF2-40B4-BE49-F238E27FC236}">
              <a16:creationId xmlns:a16="http://schemas.microsoft.com/office/drawing/2014/main" id="{072755E7-00BA-4663-A49E-98CEFC4525E1}"/>
            </a:ext>
          </a:extLst>
        </xdr:cNvPr>
        <xdr:cNvSpPr txBox="1">
          <a:spLocks noChangeArrowheads="1"/>
        </xdr:cNvSpPr>
      </xdr:nvSpPr>
      <xdr:spPr bwMode="auto">
        <a:xfrm>
          <a:off x="18897600" y="3855720"/>
          <a:ext cx="76200" cy="1949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27</xdr:row>
      <xdr:rowOff>0</xdr:rowOff>
    </xdr:from>
    <xdr:ext cx="76200" cy="194945"/>
    <xdr:sp macro="" textlink="">
      <xdr:nvSpPr>
        <xdr:cNvPr id="555" name="Text Box 3">
          <a:extLst>
            <a:ext uri="{FF2B5EF4-FFF2-40B4-BE49-F238E27FC236}">
              <a16:creationId xmlns:a16="http://schemas.microsoft.com/office/drawing/2014/main" id="{36466F9D-9A2C-4E57-A9C1-379FDC3F1453}"/>
            </a:ext>
          </a:extLst>
        </xdr:cNvPr>
        <xdr:cNvSpPr txBox="1">
          <a:spLocks noChangeArrowheads="1"/>
        </xdr:cNvSpPr>
      </xdr:nvSpPr>
      <xdr:spPr bwMode="auto">
        <a:xfrm>
          <a:off x="18897600" y="4046220"/>
          <a:ext cx="76200" cy="1949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2.xml><?xml version="1.0" encoding="utf-8"?>
<xdr:wsDr xmlns:xdr="http://schemas.openxmlformats.org/drawingml/2006/spreadsheetDrawing" xmlns:a="http://schemas.openxmlformats.org/drawingml/2006/main">
  <xdr:twoCellAnchor>
    <xdr:from>
      <xdr:col>0</xdr:col>
      <xdr:colOff>0</xdr:colOff>
      <xdr:row>14</xdr:row>
      <xdr:rowOff>0</xdr:rowOff>
    </xdr:from>
    <xdr:to>
      <xdr:col>0</xdr:col>
      <xdr:colOff>525780</xdr:colOff>
      <xdr:row>18</xdr:row>
      <xdr:rowOff>0</xdr:rowOff>
    </xdr:to>
    <xdr:sp macro="" textlink="">
      <xdr:nvSpPr>
        <xdr:cNvPr id="5" name="Rectangle 8">
          <a:extLst>
            <a:ext uri="{FF2B5EF4-FFF2-40B4-BE49-F238E27FC236}">
              <a16:creationId xmlns:a16="http://schemas.microsoft.com/office/drawing/2014/main" id="{00000000-0008-0000-0300-000005000000}"/>
            </a:ext>
          </a:extLst>
        </xdr:cNvPr>
        <xdr:cNvSpPr/>
      </xdr:nvSpPr>
      <xdr:spPr>
        <a:xfrm flipH="1">
          <a:off x="0" y="5372100"/>
          <a:ext cx="525780" cy="4053840"/>
        </a:xfrm>
        <a:prstGeom prst="rect">
          <a:avLst/>
        </a:prstGeom>
        <a:gradFill>
          <a:gsLst>
            <a:gs pos="0">
              <a:schemeClr val="accent1">
                <a:tint val="100000"/>
                <a:shade val="100000"/>
                <a:satMod val="130000"/>
              </a:schemeClr>
            </a:gs>
            <a:gs pos="100000">
              <a:schemeClr val="accent1">
                <a:tint val="50000"/>
                <a:shade val="100000"/>
                <a:satMod val="350000"/>
              </a:schemeClr>
            </a:gs>
            <a:gs pos="40000">
              <a:srgbClr val="FFFF00"/>
            </a:gs>
            <a:gs pos="64000">
              <a:srgbClr val="FFFF00"/>
            </a:gs>
            <a:gs pos="1000">
              <a:srgbClr val="008000"/>
            </a:gs>
            <a:gs pos="99000">
              <a:srgbClr val="FF0000"/>
            </a:gs>
          </a:gsLst>
        </a:gradFill>
        <a:ln>
          <a:solidFill>
            <a:schemeClr val="tx1"/>
          </a:solid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en-US" sz="4000">
              <a:solidFill>
                <a:srgbClr val="000000"/>
              </a:solidFill>
            </a:rPr>
            <a:t>1</a:t>
          </a:r>
        </a:p>
        <a:p>
          <a:pPr algn="ctr"/>
          <a:endParaRPr lang="en-US" sz="2000">
            <a:solidFill>
              <a:srgbClr val="000000"/>
            </a:solidFill>
          </a:endParaRPr>
        </a:p>
        <a:p>
          <a:pPr algn="ctr"/>
          <a:r>
            <a:rPr lang="en-US" sz="4000">
              <a:solidFill>
                <a:schemeClr val="tx1"/>
              </a:solidFill>
            </a:rPr>
            <a:t>2</a:t>
          </a:r>
        </a:p>
        <a:p>
          <a:pPr algn="ctr"/>
          <a:endParaRPr lang="en-US" sz="2000">
            <a:solidFill>
              <a:schemeClr val="tx1"/>
            </a:solidFill>
          </a:endParaRPr>
        </a:p>
        <a:p>
          <a:pPr algn="ctr"/>
          <a:r>
            <a:rPr lang="en-US" sz="4000">
              <a:solidFill>
                <a:schemeClr val="tx1"/>
              </a:solidFill>
            </a:rPr>
            <a:t>3</a:t>
          </a:r>
        </a:p>
        <a:p>
          <a:pPr algn="ctr"/>
          <a:endParaRPr lang="en-US" sz="2000">
            <a:solidFill>
              <a:schemeClr val="tx1"/>
            </a:solidFill>
          </a:endParaRPr>
        </a:p>
        <a:p>
          <a:pPr algn="ctr"/>
          <a:r>
            <a:rPr lang="en-US" sz="4000">
              <a:solidFill>
                <a:schemeClr val="tx1"/>
              </a:solidFill>
            </a:rPr>
            <a:t>4</a:t>
          </a:r>
        </a:p>
      </xdr:txBody>
    </xdr:sp>
    <xdr:clientData/>
  </xdr:twoCellAnchor>
  <xdr:twoCellAnchor>
    <xdr:from>
      <xdr:col>0</xdr:col>
      <xdr:colOff>0</xdr:colOff>
      <xdr:row>4</xdr:row>
      <xdr:rowOff>0</xdr:rowOff>
    </xdr:from>
    <xdr:to>
      <xdr:col>0</xdr:col>
      <xdr:colOff>503032</xdr:colOff>
      <xdr:row>12</xdr:row>
      <xdr:rowOff>0</xdr:rowOff>
    </xdr:to>
    <xdr:sp macro="" textlink="">
      <xdr:nvSpPr>
        <xdr:cNvPr id="6" name="Rectangle 8">
          <a:extLst>
            <a:ext uri="{FF2B5EF4-FFF2-40B4-BE49-F238E27FC236}">
              <a16:creationId xmlns:a16="http://schemas.microsoft.com/office/drawing/2014/main" id="{00000000-0008-0000-0300-000006000000}"/>
            </a:ext>
          </a:extLst>
        </xdr:cNvPr>
        <xdr:cNvSpPr/>
      </xdr:nvSpPr>
      <xdr:spPr>
        <a:xfrm flipH="1">
          <a:off x="0" y="247650"/>
          <a:ext cx="503032" cy="5067300"/>
        </a:xfrm>
        <a:prstGeom prst="rect">
          <a:avLst/>
        </a:prstGeom>
        <a:gradFill>
          <a:gsLst>
            <a:gs pos="0">
              <a:schemeClr val="accent1">
                <a:tint val="100000"/>
                <a:shade val="100000"/>
                <a:satMod val="130000"/>
              </a:schemeClr>
            </a:gs>
            <a:gs pos="100000">
              <a:schemeClr val="accent1">
                <a:tint val="50000"/>
                <a:shade val="100000"/>
                <a:satMod val="350000"/>
              </a:schemeClr>
            </a:gs>
            <a:gs pos="40000">
              <a:srgbClr val="FFFF00"/>
            </a:gs>
            <a:gs pos="64000">
              <a:srgbClr val="FFFF00"/>
            </a:gs>
            <a:gs pos="1000">
              <a:srgbClr val="008000"/>
            </a:gs>
            <a:gs pos="99000">
              <a:srgbClr val="FF0000"/>
            </a:gs>
          </a:gsLst>
        </a:gradFill>
        <a:ln>
          <a:solidFill>
            <a:schemeClr val="tx1"/>
          </a:solid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en-US" sz="4000">
              <a:solidFill>
                <a:srgbClr val="000000"/>
              </a:solidFill>
            </a:rPr>
            <a:t>1</a:t>
          </a:r>
        </a:p>
        <a:p>
          <a:pPr algn="ctr"/>
          <a:endParaRPr lang="en-US" sz="2000">
            <a:solidFill>
              <a:srgbClr val="000000"/>
            </a:solidFill>
          </a:endParaRPr>
        </a:p>
        <a:p>
          <a:pPr algn="ctr"/>
          <a:r>
            <a:rPr lang="en-US" sz="4000">
              <a:solidFill>
                <a:schemeClr val="tx1"/>
              </a:solidFill>
            </a:rPr>
            <a:t>2</a:t>
          </a:r>
        </a:p>
        <a:p>
          <a:pPr algn="ctr"/>
          <a:endParaRPr lang="en-US" sz="2000">
            <a:solidFill>
              <a:schemeClr val="tx1"/>
            </a:solidFill>
          </a:endParaRPr>
        </a:p>
        <a:p>
          <a:pPr algn="ctr"/>
          <a:r>
            <a:rPr lang="en-US" sz="4000">
              <a:solidFill>
                <a:schemeClr val="tx1"/>
              </a:solidFill>
            </a:rPr>
            <a:t>3</a:t>
          </a:r>
        </a:p>
        <a:p>
          <a:pPr algn="ctr"/>
          <a:endParaRPr lang="en-US" sz="2000">
            <a:solidFill>
              <a:schemeClr val="tx1"/>
            </a:solidFill>
          </a:endParaRPr>
        </a:p>
        <a:p>
          <a:pPr algn="ctr"/>
          <a:r>
            <a:rPr lang="en-US" sz="4000">
              <a:solidFill>
                <a:schemeClr val="tx1"/>
              </a:solidFill>
            </a:rPr>
            <a:t>4</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9525</xdr:colOff>
      <xdr:row>3</xdr:row>
      <xdr:rowOff>95250</xdr:rowOff>
    </xdr:from>
    <xdr:to>
      <xdr:col>6</xdr:col>
      <xdr:colOff>200025</xdr:colOff>
      <xdr:row>29</xdr:row>
      <xdr:rowOff>104775</xdr:rowOff>
    </xdr:to>
    <xdr:graphicFrame macro="">
      <xdr:nvGraphicFramePr>
        <xdr:cNvPr id="3010" name="Diagram 1">
          <a:extLst>
            <a:ext uri="{FF2B5EF4-FFF2-40B4-BE49-F238E27FC236}">
              <a16:creationId xmlns:a16="http://schemas.microsoft.com/office/drawing/2014/main" id="{00000000-0008-0000-0200-0000C20B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262890</xdr:colOff>
      <xdr:row>7</xdr:row>
      <xdr:rowOff>114300</xdr:rowOff>
    </xdr:from>
    <xdr:to>
      <xdr:col>1</xdr:col>
      <xdr:colOff>38862</xdr:colOff>
      <xdr:row>23</xdr:row>
      <xdr:rowOff>218625</xdr:rowOff>
    </xdr:to>
    <xdr:sp macro="" textlink="">
      <xdr:nvSpPr>
        <xdr:cNvPr id="3" name="Upp 2">
          <a:extLst>
            <a:ext uri="{FF2B5EF4-FFF2-40B4-BE49-F238E27FC236}">
              <a16:creationId xmlns:a16="http://schemas.microsoft.com/office/drawing/2014/main" id="{00000000-0008-0000-0200-000003000000}"/>
            </a:ext>
          </a:extLst>
        </xdr:cNvPr>
        <xdr:cNvSpPr/>
      </xdr:nvSpPr>
      <xdr:spPr>
        <a:xfrm>
          <a:off x="262890" y="933450"/>
          <a:ext cx="185547" cy="3580950"/>
        </a:xfrm>
        <a:prstGeom prst="upArrow">
          <a:avLst/>
        </a:prstGeom>
      </xdr:spPr>
      <xdr:style>
        <a:lnRef idx="0">
          <a:schemeClr val="dk1"/>
        </a:lnRef>
        <a:fillRef idx="3">
          <a:schemeClr val="dk1"/>
        </a:fillRef>
        <a:effectRef idx="3">
          <a:schemeClr val="dk1"/>
        </a:effectRef>
        <a:fontRef idx="minor">
          <a:schemeClr val="lt1"/>
        </a:fontRef>
      </xdr:style>
      <xdr:txBody>
        <a:bodyPr vertOverflow="clip" horzOverflow="clip" rtlCol="0" anchor="t"/>
        <a:lstStyle/>
        <a:p>
          <a:endParaRPr lang="sv-SE"/>
        </a:p>
      </xdr:txBody>
    </xdr:sp>
    <xdr:clientData/>
  </xdr:twoCellAnchor>
  <xdr:twoCellAnchor>
    <xdr:from>
      <xdr:col>0</xdr:col>
      <xdr:colOff>1</xdr:colOff>
      <xdr:row>8</xdr:row>
      <xdr:rowOff>123826</xdr:rowOff>
    </xdr:from>
    <xdr:to>
      <xdr:col>0</xdr:col>
      <xdr:colOff>253060</xdr:colOff>
      <xdr:row>24</xdr:row>
      <xdr:rowOff>9529</xdr:rowOff>
    </xdr:to>
    <xdr:sp macro="" textlink="">
      <xdr:nvSpPr>
        <xdr:cNvPr id="4" name="textruta 3">
          <a:extLst>
            <a:ext uri="{FF2B5EF4-FFF2-40B4-BE49-F238E27FC236}">
              <a16:creationId xmlns:a16="http://schemas.microsoft.com/office/drawing/2014/main" id="{00000000-0008-0000-0200-000004000000}"/>
            </a:ext>
          </a:extLst>
        </xdr:cNvPr>
        <xdr:cNvSpPr txBox="1"/>
      </xdr:nvSpPr>
      <xdr:spPr>
        <a:xfrm rot="16200000">
          <a:off x="-1554633" y="2726210"/>
          <a:ext cx="3362328" cy="253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sv-SE" sz="1400" b="1"/>
            <a:t>Konsekvens</a:t>
          </a:r>
        </a:p>
      </xdr:txBody>
    </xdr:sp>
    <xdr:clientData/>
  </xdr:twoCellAnchor>
  <xdr:twoCellAnchor>
    <xdr:from>
      <xdr:col>2</xdr:col>
      <xdr:colOff>291464</xdr:colOff>
      <xdr:row>28</xdr:row>
      <xdr:rowOff>47624</xdr:rowOff>
    </xdr:from>
    <xdr:to>
      <xdr:col>5</xdr:col>
      <xdr:colOff>1038743</xdr:colOff>
      <xdr:row>28</xdr:row>
      <xdr:rowOff>227624</xdr:rowOff>
    </xdr:to>
    <xdr:sp macro="" textlink="">
      <xdr:nvSpPr>
        <xdr:cNvPr id="5" name="Höger 4">
          <a:extLst>
            <a:ext uri="{FF2B5EF4-FFF2-40B4-BE49-F238E27FC236}">
              <a16:creationId xmlns:a16="http://schemas.microsoft.com/office/drawing/2014/main" id="{00000000-0008-0000-0200-000005000000}"/>
            </a:ext>
          </a:extLst>
        </xdr:cNvPr>
        <xdr:cNvSpPr/>
      </xdr:nvSpPr>
      <xdr:spPr>
        <a:xfrm>
          <a:off x="1571624" y="5219699"/>
          <a:ext cx="4500000" cy="180000"/>
        </a:xfrm>
        <a:prstGeom prst="rightArrow">
          <a:avLst/>
        </a:prstGeom>
      </xdr:spPr>
      <xdr:style>
        <a:lnRef idx="0">
          <a:schemeClr val="dk1"/>
        </a:lnRef>
        <a:fillRef idx="3">
          <a:schemeClr val="dk1"/>
        </a:fillRef>
        <a:effectRef idx="3">
          <a:schemeClr val="dk1"/>
        </a:effectRef>
        <a:fontRef idx="minor">
          <a:schemeClr val="lt1"/>
        </a:fontRef>
      </xdr:style>
      <xdr:txBody>
        <a:bodyPr vertOverflow="clip" horzOverflow="clip" rtlCol="0" anchor="t"/>
        <a:lstStyle/>
        <a:p>
          <a:endParaRPr lang="sv-SE"/>
        </a:p>
      </xdr:txBody>
    </xdr:sp>
    <xdr:clientData/>
  </xdr:twoCellAnchor>
  <xdr:twoCellAnchor>
    <xdr:from>
      <xdr:col>3</xdr:col>
      <xdr:colOff>377190</xdr:colOff>
      <xdr:row>28</xdr:row>
      <xdr:rowOff>247650</xdr:rowOff>
    </xdr:from>
    <xdr:to>
      <xdr:col>4</xdr:col>
      <xdr:colOff>883928</xdr:colOff>
      <xdr:row>29</xdr:row>
      <xdr:rowOff>149110</xdr:rowOff>
    </xdr:to>
    <xdr:sp macro="" textlink="">
      <xdr:nvSpPr>
        <xdr:cNvPr id="7" name="textruta 6">
          <a:extLst>
            <a:ext uri="{FF2B5EF4-FFF2-40B4-BE49-F238E27FC236}">
              <a16:creationId xmlns:a16="http://schemas.microsoft.com/office/drawing/2014/main" id="{00000000-0008-0000-0200-000007000000}"/>
            </a:ext>
          </a:extLst>
        </xdr:cNvPr>
        <xdr:cNvSpPr txBox="1"/>
      </xdr:nvSpPr>
      <xdr:spPr>
        <a:xfrm>
          <a:off x="2914650" y="5419725"/>
          <a:ext cx="1743075" cy="180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sv-SE" sz="1400" b="1">
              <a:solidFill>
                <a:schemeClr val="dk1"/>
              </a:solidFill>
              <a:latin typeface="+mn-lt"/>
              <a:ea typeface="+mn-ea"/>
              <a:cs typeface="+mn-cs"/>
            </a:rPr>
            <a:t>Sannolikhet</a:t>
          </a:r>
        </a:p>
      </xdr:txBody>
    </xdr:sp>
    <xdr:clientData/>
  </xdr:twoCellAnchor>
  <xdr:twoCellAnchor>
    <xdr:from>
      <xdr:col>6</xdr:col>
      <xdr:colOff>590550</xdr:colOff>
      <xdr:row>3</xdr:row>
      <xdr:rowOff>104775</xdr:rowOff>
    </xdr:from>
    <xdr:to>
      <xdr:col>12</xdr:col>
      <xdr:colOff>200025</xdr:colOff>
      <xdr:row>29</xdr:row>
      <xdr:rowOff>114300</xdr:rowOff>
    </xdr:to>
    <xdr:graphicFrame macro="">
      <xdr:nvGraphicFramePr>
        <xdr:cNvPr id="3015" name="Diagram 1">
          <a:extLst>
            <a:ext uri="{FF2B5EF4-FFF2-40B4-BE49-F238E27FC236}">
              <a16:creationId xmlns:a16="http://schemas.microsoft.com/office/drawing/2014/main" id="{00000000-0008-0000-0200-0000C70B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291464</xdr:colOff>
      <xdr:row>28</xdr:row>
      <xdr:rowOff>47624</xdr:rowOff>
    </xdr:from>
    <xdr:to>
      <xdr:col>11</xdr:col>
      <xdr:colOff>1038743</xdr:colOff>
      <xdr:row>28</xdr:row>
      <xdr:rowOff>227624</xdr:rowOff>
    </xdr:to>
    <xdr:sp macro="" textlink="">
      <xdr:nvSpPr>
        <xdr:cNvPr id="14" name="Höger 13">
          <a:extLst>
            <a:ext uri="{FF2B5EF4-FFF2-40B4-BE49-F238E27FC236}">
              <a16:creationId xmlns:a16="http://schemas.microsoft.com/office/drawing/2014/main" id="{00000000-0008-0000-0200-00000E000000}"/>
            </a:ext>
          </a:extLst>
        </xdr:cNvPr>
        <xdr:cNvSpPr/>
      </xdr:nvSpPr>
      <xdr:spPr>
        <a:xfrm>
          <a:off x="1577339" y="5219699"/>
          <a:ext cx="4490604" cy="180000"/>
        </a:xfrm>
        <a:prstGeom prst="rightArrow">
          <a:avLst/>
        </a:prstGeom>
      </xdr:spPr>
      <xdr:style>
        <a:lnRef idx="0">
          <a:schemeClr val="dk1"/>
        </a:lnRef>
        <a:fillRef idx="3">
          <a:schemeClr val="dk1"/>
        </a:fillRef>
        <a:effectRef idx="3">
          <a:schemeClr val="dk1"/>
        </a:effectRef>
        <a:fontRef idx="minor">
          <a:schemeClr val="lt1"/>
        </a:fontRef>
      </xdr:style>
      <xdr:txBody>
        <a:bodyPr vertOverflow="clip" horzOverflow="clip" rtlCol="0" anchor="t"/>
        <a:lstStyle/>
        <a:p>
          <a:endParaRPr lang="sv-SE"/>
        </a:p>
      </xdr:txBody>
    </xdr:sp>
    <xdr:clientData/>
  </xdr:twoCellAnchor>
  <xdr:twoCellAnchor>
    <xdr:from>
      <xdr:col>9</xdr:col>
      <xdr:colOff>377190</xdr:colOff>
      <xdr:row>28</xdr:row>
      <xdr:rowOff>247650</xdr:rowOff>
    </xdr:from>
    <xdr:to>
      <xdr:col>10</xdr:col>
      <xdr:colOff>883928</xdr:colOff>
      <xdr:row>29</xdr:row>
      <xdr:rowOff>149110</xdr:rowOff>
    </xdr:to>
    <xdr:sp macro="" textlink="">
      <xdr:nvSpPr>
        <xdr:cNvPr id="15" name="textruta 14">
          <a:extLst>
            <a:ext uri="{FF2B5EF4-FFF2-40B4-BE49-F238E27FC236}">
              <a16:creationId xmlns:a16="http://schemas.microsoft.com/office/drawing/2014/main" id="{00000000-0008-0000-0200-00000F000000}"/>
            </a:ext>
          </a:extLst>
        </xdr:cNvPr>
        <xdr:cNvSpPr txBox="1"/>
      </xdr:nvSpPr>
      <xdr:spPr>
        <a:xfrm>
          <a:off x="2910840" y="5419725"/>
          <a:ext cx="1754513" cy="1776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sv-SE" sz="1400" b="1">
              <a:solidFill>
                <a:schemeClr val="dk1"/>
              </a:solidFill>
              <a:latin typeface="+mn-lt"/>
              <a:ea typeface="+mn-ea"/>
              <a:cs typeface="+mn-cs"/>
            </a:rPr>
            <a:t>Sannolikhet</a:t>
          </a:r>
        </a:p>
      </xdr:txBody>
    </xdr:sp>
    <xdr:clientData/>
  </xdr:twoCellAnchor>
  <xdr:twoCellAnchor>
    <xdr:from>
      <xdr:col>6</xdr:col>
      <xdr:colOff>419100</xdr:colOff>
      <xdr:row>7</xdr:row>
      <xdr:rowOff>161925</xdr:rowOff>
    </xdr:from>
    <xdr:to>
      <xdr:col>6</xdr:col>
      <xdr:colOff>604647</xdr:colOff>
      <xdr:row>24</xdr:row>
      <xdr:rowOff>37650</xdr:rowOff>
    </xdr:to>
    <xdr:sp macro="" textlink="">
      <xdr:nvSpPr>
        <xdr:cNvPr id="16" name="Upp 15">
          <a:extLst>
            <a:ext uri="{FF2B5EF4-FFF2-40B4-BE49-F238E27FC236}">
              <a16:creationId xmlns:a16="http://schemas.microsoft.com/office/drawing/2014/main" id="{00000000-0008-0000-0200-000010000000}"/>
            </a:ext>
          </a:extLst>
        </xdr:cNvPr>
        <xdr:cNvSpPr/>
      </xdr:nvSpPr>
      <xdr:spPr>
        <a:xfrm>
          <a:off x="6496050" y="981075"/>
          <a:ext cx="185547" cy="3580950"/>
        </a:xfrm>
        <a:prstGeom prst="upArrow">
          <a:avLst/>
        </a:prstGeom>
      </xdr:spPr>
      <xdr:style>
        <a:lnRef idx="0">
          <a:schemeClr val="dk1"/>
        </a:lnRef>
        <a:fillRef idx="3">
          <a:schemeClr val="dk1"/>
        </a:fillRef>
        <a:effectRef idx="3">
          <a:schemeClr val="dk1"/>
        </a:effectRef>
        <a:fontRef idx="minor">
          <a:schemeClr val="lt1"/>
        </a:fontRef>
      </xdr:style>
      <xdr:txBody>
        <a:bodyPr vertOverflow="clip" horzOverflow="clip" rtlCol="0" anchor="t"/>
        <a:lstStyle/>
        <a:p>
          <a:endParaRPr lang="sv-SE"/>
        </a:p>
      </xdr:txBody>
    </xdr:sp>
    <xdr:clientData/>
  </xdr:twoCellAnchor>
  <xdr:twoCellAnchor>
    <xdr:from>
      <xdr:col>6</xdr:col>
      <xdr:colOff>142877</xdr:colOff>
      <xdr:row>8</xdr:row>
      <xdr:rowOff>85726</xdr:rowOff>
    </xdr:from>
    <xdr:to>
      <xdr:col>6</xdr:col>
      <xdr:colOff>395936</xdr:colOff>
      <xdr:row>23</xdr:row>
      <xdr:rowOff>200029</xdr:rowOff>
    </xdr:to>
    <xdr:sp macro="" textlink="">
      <xdr:nvSpPr>
        <xdr:cNvPr id="17" name="textruta 16">
          <a:extLst>
            <a:ext uri="{FF2B5EF4-FFF2-40B4-BE49-F238E27FC236}">
              <a16:creationId xmlns:a16="http://schemas.microsoft.com/office/drawing/2014/main" id="{00000000-0008-0000-0200-000011000000}"/>
            </a:ext>
          </a:extLst>
        </xdr:cNvPr>
        <xdr:cNvSpPr txBox="1"/>
      </xdr:nvSpPr>
      <xdr:spPr>
        <a:xfrm rot="16200000">
          <a:off x="4865218" y="2688110"/>
          <a:ext cx="3362328" cy="253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sv-SE" sz="1400" b="1"/>
            <a:t>Konsekvens</a:t>
          </a:r>
        </a:p>
      </xdr:txBody>
    </xdr:sp>
    <xdr:clientData/>
  </xdr:twoCellAnchor>
  <xdr:twoCellAnchor>
    <xdr:from>
      <xdr:col>8</xdr:col>
      <xdr:colOff>279400</xdr:colOff>
      <xdr:row>40</xdr:row>
      <xdr:rowOff>50800</xdr:rowOff>
    </xdr:from>
    <xdr:to>
      <xdr:col>11</xdr:col>
      <xdr:colOff>1026679</xdr:colOff>
      <xdr:row>41</xdr:row>
      <xdr:rowOff>72050</xdr:rowOff>
    </xdr:to>
    <xdr:sp macro="" textlink="">
      <xdr:nvSpPr>
        <xdr:cNvPr id="18" name="Höger 13">
          <a:extLst>
            <a:ext uri="{FF2B5EF4-FFF2-40B4-BE49-F238E27FC236}">
              <a16:creationId xmlns:a16="http://schemas.microsoft.com/office/drawing/2014/main" id="{1B3F25E3-D998-4F16-9C88-BBCC1D59D304}"/>
            </a:ext>
          </a:extLst>
        </xdr:cNvPr>
        <xdr:cNvSpPr/>
      </xdr:nvSpPr>
      <xdr:spPr>
        <a:xfrm>
          <a:off x="7969250" y="9366250"/>
          <a:ext cx="4671579" cy="180000"/>
        </a:xfrm>
        <a:prstGeom prst="rightArrow">
          <a:avLst/>
        </a:prstGeom>
      </xdr:spPr>
      <xdr:style>
        <a:lnRef idx="0">
          <a:schemeClr val="dk1"/>
        </a:lnRef>
        <a:fillRef idx="3">
          <a:schemeClr val="dk1"/>
        </a:fillRef>
        <a:effectRef idx="3">
          <a:schemeClr val="dk1"/>
        </a:effectRef>
        <a:fontRef idx="minor">
          <a:schemeClr val="lt1"/>
        </a:fontRef>
      </xdr:style>
      <xdr:txBody>
        <a:bodyPr vertOverflow="clip" horzOverflow="clip" rtlCol="0" anchor="t"/>
        <a:lstStyle/>
        <a:p>
          <a:endParaRPr lang="sv-SE"/>
        </a:p>
      </xdr:txBody>
    </xdr:sp>
    <xdr:clientData/>
  </xdr:twoCellAnchor>
  <xdr:twoCellAnchor>
    <xdr:from>
      <xdr:col>9</xdr:col>
      <xdr:colOff>365126</xdr:colOff>
      <xdr:row>41</xdr:row>
      <xdr:rowOff>92076</xdr:rowOff>
    </xdr:from>
    <xdr:to>
      <xdr:col>10</xdr:col>
      <xdr:colOff>871864</xdr:colOff>
      <xdr:row>42</xdr:row>
      <xdr:rowOff>107836</xdr:rowOff>
    </xdr:to>
    <xdr:sp macro="" textlink="">
      <xdr:nvSpPr>
        <xdr:cNvPr id="19" name="textruta 18">
          <a:extLst>
            <a:ext uri="{FF2B5EF4-FFF2-40B4-BE49-F238E27FC236}">
              <a16:creationId xmlns:a16="http://schemas.microsoft.com/office/drawing/2014/main" id="{FFD42EAE-A65E-4C58-91B8-6FBE1A8D3D4A}"/>
            </a:ext>
          </a:extLst>
        </xdr:cNvPr>
        <xdr:cNvSpPr txBox="1"/>
      </xdr:nvSpPr>
      <xdr:spPr>
        <a:xfrm>
          <a:off x="9363076" y="9566276"/>
          <a:ext cx="1814838" cy="1745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sv-SE" sz="1400" b="1">
              <a:solidFill>
                <a:schemeClr val="dk1"/>
              </a:solidFill>
              <a:latin typeface="+mn-lt"/>
              <a:ea typeface="+mn-ea"/>
              <a:cs typeface="+mn-cs"/>
            </a:rPr>
            <a:t>Sannolikhet</a:t>
          </a:r>
        </a:p>
      </xdr:txBody>
    </xdr:sp>
    <xdr:clientData/>
  </xdr:twoCellAnchor>
  <xdr:twoCellAnchor>
    <xdr:from>
      <xdr:col>7</xdr:col>
      <xdr:colOff>244473</xdr:colOff>
      <xdr:row>34</xdr:row>
      <xdr:rowOff>260351</xdr:rowOff>
    </xdr:from>
    <xdr:to>
      <xdr:col>7</xdr:col>
      <xdr:colOff>430020</xdr:colOff>
      <xdr:row>39</xdr:row>
      <xdr:rowOff>1</xdr:rowOff>
    </xdr:to>
    <xdr:sp macro="" textlink="">
      <xdr:nvSpPr>
        <xdr:cNvPr id="20" name="Upp 15">
          <a:extLst>
            <a:ext uri="{FF2B5EF4-FFF2-40B4-BE49-F238E27FC236}">
              <a16:creationId xmlns:a16="http://schemas.microsoft.com/office/drawing/2014/main" id="{C8FC5C26-0FF7-4ACD-B107-011C93D55D52}"/>
            </a:ext>
          </a:extLst>
        </xdr:cNvPr>
        <xdr:cNvSpPr/>
      </xdr:nvSpPr>
      <xdr:spPr>
        <a:xfrm>
          <a:off x="7318373" y="6604001"/>
          <a:ext cx="185547" cy="2552700"/>
        </a:xfrm>
        <a:prstGeom prst="upArrow">
          <a:avLst/>
        </a:prstGeom>
      </xdr:spPr>
      <xdr:style>
        <a:lnRef idx="0">
          <a:schemeClr val="dk1"/>
        </a:lnRef>
        <a:fillRef idx="3">
          <a:schemeClr val="dk1"/>
        </a:fillRef>
        <a:effectRef idx="3">
          <a:schemeClr val="dk1"/>
        </a:effectRef>
        <a:fontRef idx="minor">
          <a:schemeClr val="lt1"/>
        </a:fontRef>
      </xdr:style>
      <xdr:txBody>
        <a:bodyPr vertOverflow="clip" horzOverflow="clip" rtlCol="0" anchor="t"/>
        <a:lstStyle/>
        <a:p>
          <a:endParaRPr lang="sv-SE"/>
        </a:p>
      </xdr:txBody>
    </xdr:sp>
    <xdr:clientData/>
  </xdr:twoCellAnchor>
  <xdr:twoCellAnchor>
    <xdr:from>
      <xdr:col>6</xdr:col>
      <xdr:colOff>666750</xdr:colOff>
      <xdr:row>34</xdr:row>
      <xdr:rowOff>12701</xdr:rowOff>
    </xdr:from>
    <xdr:to>
      <xdr:col>7</xdr:col>
      <xdr:colOff>221309</xdr:colOff>
      <xdr:row>42</xdr:row>
      <xdr:rowOff>82554</xdr:rowOff>
    </xdr:to>
    <xdr:sp macro="" textlink="">
      <xdr:nvSpPr>
        <xdr:cNvPr id="21" name="textruta 20">
          <a:extLst>
            <a:ext uri="{FF2B5EF4-FFF2-40B4-BE49-F238E27FC236}">
              <a16:creationId xmlns:a16="http://schemas.microsoft.com/office/drawing/2014/main" id="{23BD993F-0CF6-46C1-A2FB-F0F47D81301D}"/>
            </a:ext>
          </a:extLst>
        </xdr:cNvPr>
        <xdr:cNvSpPr txBox="1"/>
      </xdr:nvSpPr>
      <xdr:spPr>
        <a:xfrm rot="16200000">
          <a:off x="5489103" y="7909398"/>
          <a:ext cx="3359153" cy="253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sv-SE" sz="1400" b="1"/>
            <a:t>Konsekvens</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88900</xdr:colOff>
      <xdr:row>16</xdr:row>
      <xdr:rowOff>25400</xdr:rowOff>
    </xdr:from>
    <xdr:to>
      <xdr:col>1</xdr:col>
      <xdr:colOff>6587826</xdr:colOff>
      <xdr:row>48</xdr:row>
      <xdr:rowOff>72653</xdr:rowOff>
    </xdr:to>
    <xdr:pic>
      <xdr:nvPicPr>
        <xdr:cNvPr id="2" name="Bildobjekt 1">
          <a:extLst>
            <a:ext uri="{FF2B5EF4-FFF2-40B4-BE49-F238E27FC236}">
              <a16:creationId xmlns:a16="http://schemas.microsoft.com/office/drawing/2014/main" id="{8AF2C7F7-9BD5-43B2-AC3D-0BCE3A6CB0AE}"/>
            </a:ext>
          </a:extLst>
        </xdr:cNvPr>
        <xdr:cNvPicPr>
          <a:picLocks noChangeAspect="1"/>
        </xdr:cNvPicPr>
      </xdr:nvPicPr>
      <xdr:blipFill>
        <a:blip xmlns:r="http://schemas.openxmlformats.org/officeDocument/2006/relationships" r:embed="rId1"/>
        <a:stretch>
          <a:fillRect/>
        </a:stretch>
      </xdr:blipFill>
      <xdr:spPr>
        <a:xfrm>
          <a:off x="698500" y="501650"/>
          <a:ext cx="6540836" cy="5112013"/>
        </a:xfrm>
        <a:prstGeom prst="rect">
          <a:avLst/>
        </a:prstGeom>
      </xdr:spPr>
    </xdr:pic>
    <xdr:clientData/>
  </xdr:two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7.bin"/><Relationship Id="rId1" Type="http://schemas.openxmlformats.org/officeDocument/2006/relationships/hyperlink" Target="https://webbutik.skr.se/bilder/artiklar/pdf/7585-237-9.pdf?issuusl=ignor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3688E3-1DBC-437B-B8A9-EAC58A21CDCA}">
  <sheetPr>
    <tabColor theme="4" tint="-0.499984740745262"/>
  </sheetPr>
  <dimension ref="A1:B17"/>
  <sheetViews>
    <sheetView workbookViewId="0">
      <selection activeCell="B8" sqref="B8"/>
    </sheetView>
  </sheetViews>
  <sheetFormatPr defaultColWidth="8.85546875" defaultRowHeight="15" x14ac:dyDescent="0.2"/>
  <cols>
    <col min="1" max="1" width="26" style="64" customWidth="1"/>
    <col min="2" max="2" width="36" style="64" customWidth="1"/>
    <col min="3" max="16384" width="8.85546875" style="64"/>
  </cols>
  <sheetData>
    <row r="1" spans="1:2" s="140" customFormat="1" ht="30" customHeight="1" x14ac:dyDescent="0.2">
      <c r="A1" s="149" t="s">
        <v>0</v>
      </c>
      <c r="B1" s="149"/>
    </row>
    <row r="3" spans="1:2" ht="23.25" x14ac:dyDescent="0.35">
      <c r="A3" s="145" t="s">
        <v>1</v>
      </c>
      <c r="B3" s="145"/>
    </row>
    <row r="4" spans="1:2" ht="35.450000000000003" customHeight="1" x14ac:dyDescent="0.2">
      <c r="A4" s="146" t="s">
        <v>2</v>
      </c>
      <c r="B4" s="146"/>
    </row>
    <row r="6" spans="1:2" ht="15.75" thickBot="1" x14ac:dyDescent="0.25"/>
    <row r="7" spans="1:2" x14ac:dyDescent="0.2">
      <c r="A7" s="143" t="s">
        <v>3</v>
      </c>
      <c r="B7" s="144"/>
    </row>
    <row r="8" spans="1:2" x14ac:dyDescent="0.2">
      <c r="A8" s="118" t="s">
        <v>4</v>
      </c>
      <c r="B8" s="142"/>
    </row>
    <row r="9" spans="1:2" x14ac:dyDescent="0.2">
      <c r="A9" s="118" t="s">
        <v>5</v>
      </c>
      <c r="B9" s="119"/>
    </row>
    <row r="10" spans="1:2" x14ac:dyDescent="0.2">
      <c r="A10" s="118" t="s">
        <v>6</v>
      </c>
      <c r="B10" s="120"/>
    </row>
    <row r="11" spans="1:2" x14ac:dyDescent="0.2">
      <c r="A11" s="118" t="s">
        <v>7</v>
      </c>
      <c r="B11" s="119"/>
    </row>
    <row r="12" spans="1:2" ht="15.75" thickBot="1" x14ac:dyDescent="0.25">
      <c r="A12" s="121" t="s">
        <v>8</v>
      </c>
      <c r="B12" s="122"/>
    </row>
    <row r="15" spans="1:2" ht="15.75" thickBot="1" x14ac:dyDescent="0.25"/>
    <row r="16" spans="1:2" x14ac:dyDescent="0.2">
      <c r="A16" s="147" t="s">
        <v>9</v>
      </c>
      <c r="B16" s="148"/>
    </row>
    <row r="17" spans="1:2" x14ac:dyDescent="0.2">
      <c r="A17" s="138" t="s">
        <v>10</v>
      </c>
      <c r="B17" s="139"/>
    </row>
  </sheetData>
  <sheetProtection sheet="1" formatColumns="0" selectLockedCells="1"/>
  <mergeCells count="5">
    <mergeCell ref="A7:B7"/>
    <mergeCell ref="A3:B3"/>
    <mergeCell ref="A4:B4"/>
    <mergeCell ref="A16:B16"/>
    <mergeCell ref="A1:B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5">
    <tabColor theme="4" tint="-0.249977111117893"/>
    <pageSetUpPr fitToPage="1"/>
  </sheetPr>
  <dimension ref="A1:F31"/>
  <sheetViews>
    <sheetView showGridLines="0" topLeftCell="A5" zoomScale="78" zoomScaleNormal="78" workbookViewId="0">
      <selection activeCell="C1" sqref="C1"/>
    </sheetView>
  </sheetViews>
  <sheetFormatPr defaultColWidth="9.42578125" defaultRowHeight="12.75" x14ac:dyDescent="0.2"/>
  <cols>
    <col min="1" max="1" width="29.5703125" style="11" customWidth="1"/>
    <col min="2" max="2" width="72" style="11" customWidth="1"/>
    <col min="3" max="4" width="9.42578125" style="11"/>
    <col min="5" max="5" width="32.42578125" style="11" customWidth="1"/>
    <col min="6" max="16384" width="9.42578125" style="11"/>
  </cols>
  <sheetData>
    <row r="1" spans="1:6" ht="48.6" customHeight="1" thickBot="1" x14ac:dyDescent="0.25">
      <c r="A1" s="150" t="s">
        <v>11</v>
      </c>
      <c r="B1" s="151"/>
      <c r="C1" s="141"/>
    </row>
    <row r="2" spans="1:6" ht="13.5" thickBot="1" x14ac:dyDescent="0.25">
      <c r="A2" s="25"/>
      <c r="B2" s="25"/>
    </row>
    <row r="3" spans="1:6" ht="25.35" customHeight="1" x14ac:dyDescent="0.2">
      <c r="A3" s="154" t="s">
        <v>12</v>
      </c>
      <c r="B3" s="155"/>
    </row>
    <row r="4" spans="1:6" ht="267.75" x14ac:dyDescent="0.2">
      <c r="A4" s="47" t="s">
        <v>13</v>
      </c>
      <c r="B4" s="19" t="s">
        <v>14</v>
      </c>
      <c r="C4" s="3"/>
      <c r="D4" s="3"/>
      <c r="E4" s="3"/>
      <c r="F4" s="3"/>
    </row>
    <row r="5" spans="1:6" ht="140.25" x14ac:dyDescent="0.2">
      <c r="A5" s="47" t="s">
        <v>15</v>
      </c>
      <c r="B5" s="19" t="s">
        <v>16</v>
      </c>
      <c r="E5" s="3"/>
    </row>
    <row r="6" spans="1:6" ht="89.25" x14ac:dyDescent="0.2">
      <c r="A6" s="47" t="s">
        <v>17</v>
      </c>
      <c r="B6" s="19" t="s">
        <v>18</v>
      </c>
      <c r="C6" s="103"/>
    </row>
    <row r="7" spans="1:6" ht="51" x14ac:dyDescent="0.2">
      <c r="A7" s="48" t="s">
        <v>19</v>
      </c>
      <c r="B7" s="19" t="s">
        <v>20</v>
      </c>
    </row>
    <row r="8" spans="1:6" ht="13.5" thickBot="1" x14ac:dyDescent="0.25">
      <c r="A8" s="24"/>
      <c r="B8" s="25"/>
    </row>
    <row r="9" spans="1:6" ht="25.35" customHeight="1" x14ac:dyDescent="0.2">
      <c r="A9" s="152" t="s">
        <v>21</v>
      </c>
      <c r="B9" s="153"/>
    </row>
    <row r="10" spans="1:6" x14ac:dyDescent="0.2">
      <c r="A10" s="20" t="s">
        <v>22</v>
      </c>
      <c r="B10" s="21" t="s">
        <v>23</v>
      </c>
    </row>
    <row r="11" spans="1:6" ht="63.75" x14ac:dyDescent="0.2">
      <c r="A11" s="20" t="s">
        <v>24</v>
      </c>
      <c r="B11" s="21" t="s">
        <v>25</v>
      </c>
    </row>
    <row r="12" spans="1:6" ht="25.5" x14ac:dyDescent="0.2">
      <c r="A12" s="20" t="s">
        <v>26</v>
      </c>
      <c r="B12" s="21" t="s">
        <v>27</v>
      </c>
    </row>
    <row r="13" spans="1:6" x14ac:dyDescent="0.2">
      <c r="A13" s="20" t="s">
        <v>28</v>
      </c>
      <c r="B13" s="21" t="s">
        <v>29</v>
      </c>
    </row>
    <row r="14" spans="1:6" x14ac:dyDescent="0.2">
      <c r="A14" s="20" t="s">
        <v>30</v>
      </c>
      <c r="B14" s="21" t="s">
        <v>31</v>
      </c>
    </row>
    <row r="15" spans="1:6" x14ac:dyDescent="0.2">
      <c r="A15" s="20" t="s">
        <v>32</v>
      </c>
      <c r="B15" s="21" t="s">
        <v>33</v>
      </c>
    </row>
    <row r="16" spans="1:6" ht="12.75" customHeight="1" x14ac:dyDescent="0.2">
      <c r="A16" s="20" t="s">
        <v>34</v>
      </c>
      <c r="B16" s="21" t="s">
        <v>35</v>
      </c>
    </row>
    <row r="17" spans="1:2" ht="38.25" x14ac:dyDescent="0.2">
      <c r="A17" s="20" t="s">
        <v>36</v>
      </c>
      <c r="B17" s="21" t="s">
        <v>37</v>
      </c>
    </row>
    <row r="18" spans="1:2" ht="24.75" customHeight="1" x14ac:dyDescent="0.2">
      <c r="A18" s="20" t="s">
        <v>38</v>
      </c>
      <c r="B18" s="21" t="s">
        <v>39</v>
      </c>
    </row>
    <row r="19" spans="1:2" ht="24.75" customHeight="1" thickBot="1" x14ac:dyDescent="0.25">
      <c r="A19" s="22" t="s">
        <v>40</v>
      </c>
      <c r="B19" s="23" t="s">
        <v>41</v>
      </c>
    </row>
    <row r="20" spans="1:2" ht="13.5" thickBot="1" x14ac:dyDescent="0.25">
      <c r="A20" s="25"/>
      <c r="B20" s="25"/>
    </row>
    <row r="21" spans="1:2" ht="25.35" customHeight="1" x14ac:dyDescent="0.2">
      <c r="A21" s="152" t="s">
        <v>42</v>
      </c>
      <c r="B21" s="153"/>
    </row>
    <row r="22" spans="1:2" x14ac:dyDescent="0.2">
      <c r="A22" s="58">
        <v>42341</v>
      </c>
      <c r="B22" s="58" t="s">
        <v>43</v>
      </c>
    </row>
    <row r="23" spans="1:2" ht="25.5" x14ac:dyDescent="0.2">
      <c r="A23" s="58" t="s">
        <v>44</v>
      </c>
      <c r="B23" s="58" t="s">
        <v>45</v>
      </c>
    </row>
    <row r="24" spans="1:2" x14ac:dyDescent="0.2">
      <c r="A24" s="58"/>
      <c r="B24" s="58"/>
    </row>
    <row r="25" spans="1:2" x14ac:dyDescent="0.2">
      <c r="A25" s="58"/>
      <c r="B25" s="58"/>
    </row>
    <row r="26" spans="1:2" x14ac:dyDescent="0.2">
      <c r="A26" s="58"/>
      <c r="B26" s="58"/>
    </row>
    <row r="27" spans="1:2" x14ac:dyDescent="0.2">
      <c r="A27" s="58"/>
      <c r="B27" s="58"/>
    </row>
    <row r="30" spans="1:2" x14ac:dyDescent="0.2">
      <c r="A30" s="105"/>
    </row>
    <row r="31" spans="1:2" x14ac:dyDescent="0.2">
      <c r="A31" s="106"/>
    </row>
  </sheetData>
  <sheetProtection sheet="1" selectLockedCells="1"/>
  <mergeCells count="4">
    <mergeCell ref="A1:B1"/>
    <mergeCell ref="A9:B9"/>
    <mergeCell ref="A3:B3"/>
    <mergeCell ref="A21:B21"/>
  </mergeCells>
  <pageMargins left="0.70866141732283472" right="0.70866141732283472" top="0.74803149606299213" bottom="0.74803149606299213" header="0.31496062992125984" footer="0.31496062992125984"/>
  <pageSetup paperSize="9" scale="87" fitToHeight="9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tabColor theme="7" tint="0.59999389629810485"/>
    <pageSetUpPr fitToPage="1"/>
  </sheetPr>
  <dimension ref="A2:AF308"/>
  <sheetViews>
    <sheetView showGridLines="0" showZeros="0" topLeftCell="D1" workbookViewId="0">
      <pane ySplit="8" topLeftCell="A105" activePane="bottomLeft" state="frozen"/>
      <selection pane="bottomLeft" activeCell="K9" sqref="K9"/>
    </sheetView>
  </sheetViews>
  <sheetFormatPr defaultColWidth="9.42578125" defaultRowHeight="12.75" x14ac:dyDescent="0.2"/>
  <cols>
    <col min="1" max="1" width="40.5703125" style="73" customWidth="1"/>
    <col min="2" max="2" width="6.5703125" customWidth="1"/>
    <col min="3" max="3" width="40.5703125" style="18" customWidth="1"/>
    <col min="4" max="4" width="40.5703125" style="8" customWidth="1"/>
    <col min="5" max="5" width="35.5703125" customWidth="1"/>
    <col min="6" max="6" width="5.5703125" style="4" customWidth="1"/>
    <col min="7" max="7" width="4.5703125" style="4" hidden="1" customWidth="1"/>
    <col min="8" max="8" width="3.42578125" style="4" hidden="1" customWidth="1"/>
    <col min="9" max="9" width="5.42578125" style="4" hidden="1" customWidth="1"/>
    <col min="10" max="10" width="0.42578125" style="4" customWidth="1"/>
    <col min="11" max="11" width="5.5703125" style="4" customWidth="1"/>
    <col min="12" max="12" width="4.5703125" style="4" hidden="1" customWidth="1"/>
    <col min="13" max="13" width="5.42578125" style="4" hidden="1" customWidth="1"/>
    <col min="14" max="14" width="6.5703125" style="4" hidden="1" customWidth="1"/>
    <col min="15" max="15" width="0.42578125" style="4" customWidth="1"/>
    <col min="16" max="16" width="5.5703125" style="8" customWidth="1"/>
    <col min="17" max="17" width="14" style="74" customWidth="1"/>
    <col min="18" max="18" width="30.5703125" style="73" customWidth="1"/>
    <col min="19" max="20" width="20.5703125" style="73" customWidth="1"/>
    <col min="21" max="21" width="15.5703125" style="73" customWidth="1"/>
    <col min="22" max="22" width="5.5703125" style="4" customWidth="1"/>
    <col min="23" max="23" width="6" style="4" hidden="1" customWidth="1"/>
    <col min="24" max="25" width="4.5703125" style="4" hidden="1" customWidth="1"/>
    <col min="26" max="26" width="0.42578125" style="4" customWidth="1"/>
    <col min="27" max="27" width="5.5703125" style="4" customWidth="1"/>
    <col min="28" max="28" width="4.5703125" style="4" hidden="1" customWidth="1"/>
    <col min="29" max="29" width="5" style="4" hidden="1" customWidth="1"/>
    <col min="30" max="30" width="5.42578125" style="4" hidden="1" customWidth="1"/>
    <col min="31" max="31" width="0.42578125" style="4" customWidth="1"/>
    <col min="32" max="32" width="5.5703125" style="8" customWidth="1"/>
    <col min="33" max="16384" width="9.42578125" style="4"/>
  </cols>
  <sheetData>
    <row r="2" spans="1:32" s="117" customFormat="1" ht="26.45" customHeight="1" x14ac:dyDescent="0.2">
      <c r="A2" s="112" t="str">
        <f>Försättsblad!A7</f>
        <v>Information om produkt som egentillverkas</v>
      </c>
      <c r="B2" s="156" t="str">
        <f>_xlfn.TEXTJOIN(": 
",TRUE,Försättsblad!A9:B9)</f>
        <v>Produktmodell/namn</v>
      </c>
      <c r="C2" s="156"/>
      <c r="D2" s="156" t="str">
        <f>_xlfn.TEXTJOIN(": 
",TRUE,Försättsblad!A10:B10)</f>
        <v>Version</v>
      </c>
      <c r="E2" s="156"/>
      <c r="F2" s="115"/>
      <c r="G2" s="115"/>
      <c r="H2" s="115"/>
      <c r="I2" s="115"/>
      <c r="J2" s="115"/>
      <c r="K2" s="115"/>
      <c r="L2" s="115"/>
      <c r="M2" s="115"/>
      <c r="N2" s="115"/>
      <c r="O2" s="115"/>
      <c r="P2" s="116"/>
      <c r="Q2" s="116"/>
      <c r="R2" s="112"/>
      <c r="S2" s="112"/>
      <c r="T2" s="112"/>
      <c r="U2" s="112"/>
      <c r="V2" s="115"/>
      <c r="W2" s="115"/>
      <c r="X2" s="115"/>
      <c r="Y2" s="115"/>
      <c r="Z2" s="115"/>
      <c r="AA2" s="115"/>
      <c r="AB2" s="115"/>
      <c r="AC2" s="115"/>
      <c r="AD2" s="115"/>
      <c r="AE2" s="115"/>
      <c r="AF2" s="116"/>
    </row>
    <row r="3" spans="1:32" s="111" customFormat="1" x14ac:dyDescent="0.2">
      <c r="A3" s="107"/>
      <c r="B3" s="108"/>
      <c r="C3" s="109"/>
      <c r="D3" s="110"/>
      <c r="E3" s="108"/>
      <c r="P3" s="110"/>
      <c r="Q3" s="110"/>
      <c r="R3" s="107"/>
      <c r="S3" s="107"/>
      <c r="T3" s="107"/>
      <c r="U3" s="107"/>
      <c r="AF3" s="110"/>
    </row>
    <row r="4" spans="1:32" ht="33.6" customHeight="1" thickBot="1" x14ac:dyDescent="0.25">
      <c r="A4" s="157" t="s">
        <v>32</v>
      </c>
      <c r="B4" s="157"/>
      <c r="C4" s="157"/>
      <c r="D4" s="157"/>
      <c r="E4" s="157"/>
      <c r="F4" s="157"/>
      <c r="G4" s="157"/>
      <c r="H4" s="157"/>
      <c r="I4" s="157"/>
      <c r="J4" s="157"/>
      <c r="K4" s="157"/>
      <c r="L4" s="157"/>
      <c r="M4" s="157"/>
      <c r="N4" s="157"/>
      <c r="O4" s="157"/>
      <c r="P4" s="157"/>
      <c r="Q4" s="157"/>
      <c r="R4" s="157"/>
      <c r="S4" s="157"/>
      <c r="T4" s="157"/>
      <c r="U4" s="157"/>
      <c r="V4" s="157"/>
      <c r="W4" s="157"/>
      <c r="X4" s="157"/>
      <c r="Y4" s="157"/>
      <c r="Z4" s="157"/>
      <c r="AA4" s="157"/>
      <c r="AB4" s="157"/>
      <c r="AC4" s="157"/>
      <c r="AD4" s="157"/>
      <c r="AE4" s="157"/>
      <c r="AF4" s="157"/>
    </row>
    <row r="5" spans="1:32" ht="21.75" thickTop="1" thickBot="1" x14ac:dyDescent="0.25">
      <c r="A5" s="172" t="s">
        <v>46</v>
      </c>
      <c r="B5" s="173"/>
      <c r="C5" s="173"/>
      <c r="D5" s="174"/>
      <c r="E5" s="192" t="s">
        <v>47</v>
      </c>
      <c r="F5" s="193"/>
      <c r="G5" s="193"/>
      <c r="H5" s="193"/>
      <c r="I5" s="194"/>
      <c r="J5" s="194"/>
      <c r="K5" s="194"/>
      <c r="L5" s="194"/>
      <c r="M5" s="194"/>
      <c r="N5" s="194"/>
      <c r="O5" s="194"/>
      <c r="P5" s="194"/>
      <c r="Q5" s="195"/>
      <c r="R5" s="175" t="s">
        <v>48</v>
      </c>
      <c r="S5" s="176"/>
      <c r="T5" s="176"/>
      <c r="U5" s="176"/>
      <c r="V5" s="176"/>
      <c r="W5" s="176"/>
      <c r="X5" s="176"/>
      <c r="Y5" s="176"/>
      <c r="Z5" s="176"/>
      <c r="AA5" s="176"/>
      <c r="AB5" s="176"/>
      <c r="AC5" s="176"/>
      <c r="AD5" s="176"/>
      <c r="AE5" s="176"/>
      <c r="AF5" s="177"/>
    </row>
    <row r="6" spans="1:32" ht="32.450000000000003" customHeight="1" thickBot="1" x14ac:dyDescent="0.25">
      <c r="A6" s="178" t="s">
        <v>49</v>
      </c>
      <c r="B6" s="170" t="s">
        <v>50</v>
      </c>
      <c r="C6" s="183"/>
      <c r="D6" s="170" t="s">
        <v>51</v>
      </c>
      <c r="E6" s="188" t="s">
        <v>52</v>
      </c>
      <c r="F6" s="180" t="s">
        <v>53</v>
      </c>
      <c r="G6" s="181"/>
      <c r="H6" s="181"/>
      <c r="I6" s="181"/>
      <c r="J6" s="181"/>
      <c r="K6" s="181"/>
      <c r="L6" s="181"/>
      <c r="M6" s="181"/>
      <c r="N6" s="181"/>
      <c r="O6" s="181"/>
      <c r="P6" s="182"/>
      <c r="Q6" s="200" t="s">
        <v>54</v>
      </c>
      <c r="R6" s="166" t="s">
        <v>55</v>
      </c>
      <c r="S6" s="168" t="s">
        <v>56</v>
      </c>
      <c r="T6" s="164" t="s">
        <v>57</v>
      </c>
      <c r="U6" s="164" t="s">
        <v>58</v>
      </c>
      <c r="V6" s="185" t="s">
        <v>59</v>
      </c>
      <c r="W6" s="186"/>
      <c r="X6" s="186"/>
      <c r="Y6" s="186"/>
      <c r="Z6" s="186"/>
      <c r="AA6" s="186"/>
      <c r="AB6" s="186"/>
      <c r="AC6" s="186"/>
      <c r="AD6" s="186"/>
      <c r="AE6" s="186"/>
      <c r="AF6" s="187"/>
    </row>
    <row r="7" spans="1:32" ht="111.6" customHeight="1" thickBot="1" x14ac:dyDescent="0.25">
      <c r="A7" s="179"/>
      <c r="B7" s="171"/>
      <c r="C7" s="184"/>
      <c r="D7" s="171"/>
      <c r="E7" s="189"/>
      <c r="F7" s="196" t="s">
        <v>28</v>
      </c>
      <c r="G7" s="38"/>
      <c r="H7" s="38"/>
      <c r="I7" s="38"/>
      <c r="J7" s="38"/>
      <c r="K7" s="198" t="s">
        <v>30</v>
      </c>
      <c r="L7" s="39"/>
      <c r="M7" s="39"/>
      <c r="N7" s="39"/>
      <c r="O7" s="39"/>
      <c r="P7" s="190" t="s">
        <v>34</v>
      </c>
      <c r="Q7" s="201"/>
      <c r="R7" s="167"/>
      <c r="S7" s="169"/>
      <c r="T7" s="165"/>
      <c r="U7" s="165"/>
      <c r="V7" s="158" t="s">
        <v>28</v>
      </c>
      <c r="W7" s="43"/>
      <c r="X7" s="43"/>
      <c r="Y7" s="43"/>
      <c r="Z7" s="43"/>
      <c r="AA7" s="160" t="s">
        <v>30</v>
      </c>
      <c r="AB7" s="44"/>
      <c r="AC7" s="44"/>
      <c r="AD7" s="44"/>
      <c r="AE7" s="44"/>
      <c r="AF7" s="162" t="s">
        <v>34</v>
      </c>
    </row>
    <row r="8" spans="1:32" ht="14.1" customHeight="1" thickBot="1" x14ac:dyDescent="0.25">
      <c r="A8" s="50" t="s">
        <v>60</v>
      </c>
      <c r="B8" s="42" t="s">
        <v>61</v>
      </c>
      <c r="C8" s="51" t="s">
        <v>22</v>
      </c>
      <c r="D8" s="51" t="s">
        <v>36</v>
      </c>
      <c r="E8" s="54" t="s">
        <v>26</v>
      </c>
      <c r="F8" s="197"/>
      <c r="G8" s="40"/>
      <c r="H8" s="40"/>
      <c r="I8" s="40"/>
      <c r="J8" s="40"/>
      <c r="K8" s="199"/>
      <c r="L8" s="41"/>
      <c r="M8" s="41"/>
      <c r="N8" s="41"/>
      <c r="O8" s="41"/>
      <c r="P8" s="191"/>
      <c r="Q8" s="202"/>
      <c r="R8" s="70" t="s">
        <v>62</v>
      </c>
      <c r="S8" s="70" t="s">
        <v>63</v>
      </c>
      <c r="T8" s="70" t="s">
        <v>64</v>
      </c>
      <c r="U8" s="70" t="s">
        <v>65</v>
      </c>
      <c r="V8" s="159"/>
      <c r="W8" s="45"/>
      <c r="X8" s="45"/>
      <c r="Y8" s="45"/>
      <c r="Z8" s="45"/>
      <c r="AA8" s="161"/>
      <c r="AB8" s="46"/>
      <c r="AC8" s="46"/>
      <c r="AD8" s="46"/>
      <c r="AE8" s="46"/>
      <c r="AF8" s="163"/>
    </row>
    <row r="9" spans="1:32" s="6" customFormat="1" ht="15" x14ac:dyDescent="0.2">
      <c r="A9" s="75"/>
      <c r="B9" s="100" t="s">
        <v>66</v>
      </c>
      <c r="C9" s="71"/>
      <c r="D9" s="52"/>
      <c r="E9" s="55"/>
      <c r="F9" s="77"/>
      <c r="G9" s="78">
        <f t="shared" ref="G9" si="0">SUM(F9-0.5)</f>
        <v>-0.5</v>
      </c>
      <c r="H9" s="78">
        <f t="shared" ref="H9" si="1">SUM(G9-0.4)</f>
        <v>-0.9</v>
      </c>
      <c r="I9" s="78">
        <f t="shared" ref="I9" si="2">SUM(G9+0.4)</f>
        <v>-9.9999999999999978E-2</v>
      </c>
      <c r="J9" s="78">
        <f t="shared" ref="J9" ca="1" si="3">RAND()*(I9-H9)+H9</f>
        <v>-0.68573582348359008</v>
      </c>
      <c r="K9" s="79"/>
      <c r="L9" s="78">
        <f t="shared" ref="L9" si="4">SUM(K9-0.5)</f>
        <v>-0.5</v>
      </c>
      <c r="M9" s="78">
        <f t="shared" ref="M9" si="5">SUM(L9-0.4)</f>
        <v>-0.9</v>
      </c>
      <c r="N9" s="78">
        <f t="shared" ref="N9" si="6">SUM(L9+0.4)</f>
        <v>-9.9999999999999978E-2</v>
      </c>
      <c r="O9" s="78">
        <f t="shared" ref="O9" ca="1" si="7">RAND()*(N9-M9)+M9</f>
        <v>-0.8001768976558018</v>
      </c>
      <c r="P9" s="80">
        <f t="shared" ref="P9" si="8">SUM(F9*K9)</f>
        <v>0</v>
      </c>
      <c r="Q9" s="83"/>
      <c r="R9" s="92"/>
      <c r="S9" s="49"/>
      <c r="T9" s="86"/>
      <c r="U9" s="87"/>
      <c r="V9" s="30"/>
      <c r="W9" s="37">
        <f t="shared" ref="W9:W48" si="9">SUM(V9-0.5)</f>
        <v>-0.5</v>
      </c>
      <c r="X9" s="37">
        <f t="shared" ref="X9:X48" si="10">SUM(W9-0.4)</f>
        <v>-0.9</v>
      </c>
      <c r="Y9" s="37">
        <f t="shared" ref="Y9:Y48" si="11">SUM(W9+0.4)</f>
        <v>-9.9999999999999978E-2</v>
      </c>
      <c r="Z9" s="37">
        <f t="shared" ref="Z9:Z48" ca="1" si="12">RAND()*(Y9-X9)+X9</f>
        <v>-0.7929330881937583</v>
      </c>
      <c r="AA9" s="32"/>
      <c r="AB9" s="37">
        <f t="shared" ref="AB9:AB48" si="13">SUM(AA9-0.5)</f>
        <v>-0.5</v>
      </c>
      <c r="AC9" s="37">
        <f t="shared" ref="AC9:AC48" si="14">SUM(AB9-0.4)</f>
        <v>-0.9</v>
      </c>
      <c r="AD9" s="37">
        <f t="shared" ref="AD9:AD48" si="15">SUM(AB9+0.4)</f>
        <v>-9.9999999999999978E-2</v>
      </c>
      <c r="AE9" s="37">
        <f t="shared" ref="AE9:AE48" ca="1" si="16">RAND()*(AD9-AC9)+AC9</f>
        <v>-0.55470595962442659</v>
      </c>
      <c r="AF9" s="57">
        <f t="shared" ref="AF9:AF72" si="17">SUM(V9*AA9)</f>
        <v>0</v>
      </c>
    </row>
    <row r="10" spans="1:32" s="6" customFormat="1" ht="15" x14ac:dyDescent="0.2">
      <c r="A10" s="76"/>
      <c r="B10" s="101" t="s">
        <v>67</v>
      </c>
      <c r="C10" s="53"/>
      <c r="D10" s="53"/>
      <c r="E10" s="56"/>
      <c r="F10" s="27"/>
      <c r="G10" s="5">
        <f t="shared" ref="G10" si="18">SUM(F10-0.5)</f>
        <v>-0.5</v>
      </c>
      <c r="H10" s="5">
        <f t="shared" ref="H10" si="19">SUM(G10-0.4)</f>
        <v>-0.9</v>
      </c>
      <c r="I10" s="5">
        <f t="shared" ref="I10" si="20">SUM(G10+0.4)</f>
        <v>-9.9999999999999978E-2</v>
      </c>
      <c r="J10" s="5">
        <f t="shared" ref="J10" ca="1" si="21">RAND()*(I10-H10)+H10</f>
        <v>-0.71113829918958538</v>
      </c>
      <c r="K10" s="28"/>
      <c r="L10" s="5">
        <f t="shared" ref="L10" si="22">SUM(K10-0.5)</f>
        <v>-0.5</v>
      </c>
      <c r="M10" s="5">
        <f t="shared" ref="M10" si="23">SUM(L10-0.4)</f>
        <v>-0.9</v>
      </c>
      <c r="N10" s="5">
        <f t="shared" ref="N10" si="24">SUM(L10+0.4)</f>
        <v>-9.9999999999999978E-2</v>
      </c>
      <c r="O10" s="5">
        <f t="shared" ref="O10" ca="1" si="25">RAND()*(N10-M10)+M10</f>
        <v>-0.58119611816609595</v>
      </c>
      <c r="P10" s="29">
        <f t="shared" ref="P10" si="26">SUM(F10*K10)</f>
        <v>0</v>
      </c>
      <c r="Q10" s="84"/>
      <c r="R10" s="35"/>
      <c r="S10" s="35"/>
      <c r="T10" s="88"/>
      <c r="U10" s="89"/>
      <c r="V10" s="31"/>
      <c r="W10" s="36">
        <f t="shared" si="9"/>
        <v>-0.5</v>
      </c>
      <c r="X10" s="36">
        <f t="shared" si="10"/>
        <v>-0.9</v>
      </c>
      <c r="Y10" s="36">
        <f t="shared" si="11"/>
        <v>-9.9999999999999978E-2</v>
      </c>
      <c r="Z10" s="36">
        <f t="shared" ca="1" si="12"/>
        <v>-0.84356371053485235</v>
      </c>
      <c r="AA10" s="33"/>
      <c r="AB10" s="36">
        <f t="shared" si="13"/>
        <v>-0.5</v>
      </c>
      <c r="AC10" s="36">
        <f t="shared" si="14"/>
        <v>-0.9</v>
      </c>
      <c r="AD10" s="36">
        <f t="shared" si="15"/>
        <v>-9.9999999999999978E-2</v>
      </c>
      <c r="AE10" s="36">
        <f t="shared" ca="1" si="16"/>
        <v>-0.77313614147490994</v>
      </c>
      <c r="AF10" s="57">
        <f t="shared" si="17"/>
        <v>0</v>
      </c>
    </row>
    <row r="11" spans="1:32" s="6" customFormat="1" ht="15" x14ac:dyDescent="0.2">
      <c r="A11" s="76"/>
      <c r="B11" s="101" t="s">
        <v>68</v>
      </c>
      <c r="C11" s="72"/>
      <c r="D11" s="53"/>
      <c r="E11" s="56"/>
      <c r="F11" s="27"/>
      <c r="G11" s="5">
        <f t="shared" ref="G11:G74" si="27">SUM(F11-0.5)</f>
        <v>-0.5</v>
      </c>
      <c r="H11" s="5">
        <f t="shared" ref="H11:H74" si="28">SUM(G11-0.4)</f>
        <v>-0.9</v>
      </c>
      <c r="I11" s="5">
        <f t="shared" ref="I11:I74" si="29">SUM(G11+0.4)</f>
        <v>-9.9999999999999978E-2</v>
      </c>
      <c r="J11" s="5">
        <f t="shared" ref="J11:J74" ca="1" si="30">RAND()*(I11-H11)+H11</f>
        <v>-0.77831799394620138</v>
      </c>
      <c r="K11" s="28"/>
      <c r="L11" s="5">
        <f t="shared" ref="L11:L74" si="31">SUM(K11-0.5)</f>
        <v>-0.5</v>
      </c>
      <c r="M11" s="5">
        <f t="shared" ref="M11:M74" si="32">SUM(L11-0.4)</f>
        <v>-0.9</v>
      </c>
      <c r="N11" s="5">
        <f t="shared" ref="N11:N74" si="33">SUM(L11+0.4)</f>
        <v>-9.9999999999999978E-2</v>
      </c>
      <c r="O11" s="5">
        <f t="shared" ref="O11:O74" ca="1" si="34">RAND()*(N11-M11)+M11</f>
        <v>-0.33160693354919635</v>
      </c>
      <c r="P11" s="29">
        <f t="shared" ref="P11:P74" si="35">SUM(F11*K11)</f>
        <v>0</v>
      </c>
      <c r="Q11" s="84"/>
      <c r="R11" s="34"/>
      <c r="S11" s="34"/>
      <c r="T11" s="90"/>
      <c r="U11" s="91"/>
      <c r="V11" s="31"/>
      <c r="W11" s="36">
        <f t="shared" si="9"/>
        <v>-0.5</v>
      </c>
      <c r="X11" s="36">
        <f t="shared" si="10"/>
        <v>-0.9</v>
      </c>
      <c r="Y11" s="36">
        <f t="shared" si="11"/>
        <v>-9.9999999999999978E-2</v>
      </c>
      <c r="Z11" s="36">
        <f t="shared" ca="1" si="12"/>
        <v>-0.75460703856161715</v>
      </c>
      <c r="AA11" s="33"/>
      <c r="AB11" s="36">
        <f t="shared" si="13"/>
        <v>-0.5</v>
      </c>
      <c r="AC11" s="36">
        <f t="shared" si="14"/>
        <v>-0.9</v>
      </c>
      <c r="AD11" s="36">
        <f t="shared" si="15"/>
        <v>-9.9999999999999978E-2</v>
      </c>
      <c r="AE11" s="36">
        <f t="shared" ca="1" si="16"/>
        <v>-0.48305067161528664</v>
      </c>
      <c r="AF11" s="57">
        <f t="shared" si="17"/>
        <v>0</v>
      </c>
    </row>
    <row r="12" spans="1:32" s="6" customFormat="1" ht="15" x14ac:dyDescent="0.2">
      <c r="A12" s="76"/>
      <c r="B12" s="101" t="s">
        <v>69</v>
      </c>
      <c r="C12" s="53"/>
      <c r="D12" s="53"/>
      <c r="E12" s="56"/>
      <c r="F12" s="27"/>
      <c r="G12" s="5">
        <f t="shared" si="27"/>
        <v>-0.5</v>
      </c>
      <c r="H12" s="5">
        <f t="shared" si="28"/>
        <v>-0.9</v>
      </c>
      <c r="I12" s="5">
        <f t="shared" si="29"/>
        <v>-9.9999999999999978E-2</v>
      </c>
      <c r="J12" s="5">
        <f t="shared" ca="1" si="30"/>
        <v>-0.61246753572810109</v>
      </c>
      <c r="K12" s="28"/>
      <c r="L12" s="5">
        <f t="shared" si="31"/>
        <v>-0.5</v>
      </c>
      <c r="M12" s="5">
        <f t="shared" si="32"/>
        <v>-0.9</v>
      </c>
      <c r="N12" s="5">
        <f t="shared" si="33"/>
        <v>-9.9999999999999978E-2</v>
      </c>
      <c r="O12" s="5">
        <f t="shared" ca="1" si="34"/>
        <v>-0.71813319059909719</v>
      </c>
      <c r="P12" s="29">
        <f t="shared" si="35"/>
        <v>0</v>
      </c>
      <c r="Q12" s="84"/>
      <c r="R12" s="35"/>
      <c r="S12" s="35"/>
      <c r="T12" s="88"/>
      <c r="U12" s="89"/>
      <c r="V12" s="31"/>
      <c r="W12" s="36">
        <f t="shared" si="9"/>
        <v>-0.5</v>
      </c>
      <c r="X12" s="36">
        <f t="shared" si="10"/>
        <v>-0.9</v>
      </c>
      <c r="Y12" s="36">
        <f t="shared" si="11"/>
        <v>-9.9999999999999978E-2</v>
      </c>
      <c r="Z12" s="36">
        <f t="shared" ca="1" si="12"/>
        <v>-0.15250560040117367</v>
      </c>
      <c r="AA12" s="33"/>
      <c r="AB12" s="36">
        <f t="shared" si="13"/>
        <v>-0.5</v>
      </c>
      <c r="AC12" s="36">
        <f t="shared" si="14"/>
        <v>-0.9</v>
      </c>
      <c r="AD12" s="36">
        <f t="shared" si="15"/>
        <v>-9.9999999999999978E-2</v>
      </c>
      <c r="AE12" s="36">
        <f t="shared" ca="1" si="16"/>
        <v>-0.21947899334090126</v>
      </c>
      <c r="AF12" s="57">
        <f t="shared" si="17"/>
        <v>0</v>
      </c>
    </row>
    <row r="13" spans="1:32" s="6" customFormat="1" ht="15" x14ac:dyDescent="0.2">
      <c r="A13" s="76"/>
      <c r="B13" s="101" t="s">
        <v>70</v>
      </c>
      <c r="C13" s="53"/>
      <c r="D13" s="53"/>
      <c r="E13" s="56"/>
      <c r="F13" s="27"/>
      <c r="G13" s="5">
        <f t="shared" si="27"/>
        <v>-0.5</v>
      </c>
      <c r="H13" s="5">
        <f t="shared" si="28"/>
        <v>-0.9</v>
      </c>
      <c r="I13" s="5">
        <f t="shared" si="29"/>
        <v>-9.9999999999999978E-2</v>
      </c>
      <c r="J13" s="5">
        <f t="shared" ca="1" si="30"/>
        <v>-0.21317245488000314</v>
      </c>
      <c r="K13" s="28"/>
      <c r="L13" s="5">
        <f t="shared" si="31"/>
        <v>-0.5</v>
      </c>
      <c r="M13" s="5">
        <f t="shared" si="32"/>
        <v>-0.9</v>
      </c>
      <c r="N13" s="5">
        <f t="shared" si="33"/>
        <v>-9.9999999999999978E-2</v>
      </c>
      <c r="O13" s="5">
        <f t="shared" ca="1" si="34"/>
        <v>-0.38244789790888389</v>
      </c>
      <c r="P13" s="29">
        <f t="shared" si="35"/>
        <v>0</v>
      </c>
      <c r="Q13" s="84"/>
      <c r="R13" s="34"/>
      <c r="S13" s="34"/>
      <c r="T13" s="90"/>
      <c r="U13" s="91"/>
      <c r="V13" s="31"/>
      <c r="W13" s="36">
        <f t="shared" si="9"/>
        <v>-0.5</v>
      </c>
      <c r="X13" s="36">
        <f t="shared" si="10"/>
        <v>-0.9</v>
      </c>
      <c r="Y13" s="36">
        <f t="shared" si="11"/>
        <v>-9.9999999999999978E-2</v>
      </c>
      <c r="Z13" s="36">
        <f t="shared" ca="1" si="12"/>
        <v>-0.16094419250662495</v>
      </c>
      <c r="AA13" s="33"/>
      <c r="AB13" s="36">
        <f t="shared" si="13"/>
        <v>-0.5</v>
      </c>
      <c r="AC13" s="36">
        <f t="shared" si="14"/>
        <v>-0.9</v>
      </c>
      <c r="AD13" s="36">
        <f t="shared" si="15"/>
        <v>-9.9999999999999978E-2</v>
      </c>
      <c r="AE13" s="36">
        <f t="shared" ca="1" si="16"/>
        <v>-0.36150510654640244</v>
      </c>
      <c r="AF13" s="57">
        <f t="shared" si="17"/>
        <v>0</v>
      </c>
    </row>
    <row r="14" spans="1:32" s="6" customFormat="1" ht="15" x14ac:dyDescent="0.2">
      <c r="A14" s="76"/>
      <c r="B14" s="101" t="s">
        <v>71</v>
      </c>
      <c r="C14" s="53"/>
      <c r="D14" s="53"/>
      <c r="E14" s="56"/>
      <c r="F14" s="27"/>
      <c r="G14" s="5">
        <f t="shared" si="27"/>
        <v>-0.5</v>
      </c>
      <c r="H14" s="5">
        <f t="shared" si="28"/>
        <v>-0.9</v>
      </c>
      <c r="I14" s="5">
        <f t="shared" si="29"/>
        <v>-9.9999999999999978E-2</v>
      </c>
      <c r="J14" s="5">
        <f t="shared" ca="1" si="30"/>
        <v>-0.10487695367374528</v>
      </c>
      <c r="K14" s="28"/>
      <c r="L14" s="5">
        <f t="shared" si="31"/>
        <v>-0.5</v>
      </c>
      <c r="M14" s="5">
        <f t="shared" si="32"/>
        <v>-0.9</v>
      </c>
      <c r="N14" s="5">
        <f t="shared" si="33"/>
        <v>-9.9999999999999978E-2</v>
      </c>
      <c r="O14" s="5">
        <f t="shared" ca="1" si="34"/>
        <v>-0.84521202279777496</v>
      </c>
      <c r="P14" s="29">
        <f t="shared" si="35"/>
        <v>0</v>
      </c>
      <c r="Q14" s="84"/>
      <c r="R14" s="34"/>
      <c r="S14" s="34"/>
      <c r="T14" s="88"/>
      <c r="U14" s="89"/>
      <c r="V14" s="31"/>
      <c r="W14" s="36">
        <f t="shared" si="9"/>
        <v>-0.5</v>
      </c>
      <c r="X14" s="36">
        <f t="shared" si="10"/>
        <v>-0.9</v>
      </c>
      <c r="Y14" s="36">
        <f t="shared" si="11"/>
        <v>-9.9999999999999978E-2</v>
      </c>
      <c r="Z14" s="36">
        <f t="shared" ca="1" si="12"/>
        <v>-0.58847603319033781</v>
      </c>
      <c r="AA14" s="33"/>
      <c r="AB14" s="36">
        <f t="shared" si="13"/>
        <v>-0.5</v>
      </c>
      <c r="AC14" s="36">
        <f t="shared" si="14"/>
        <v>-0.9</v>
      </c>
      <c r="AD14" s="36">
        <f t="shared" si="15"/>
        <v>-9.9999999999999978E-2</v>
      </c>
      <c r="AE14" s="36">
        <f t="shared" ca="1" si="16"/>
        <v>-0.5615323063690224</v>
      </c>
      <c r="AF14" s="57">
        <f t="shared" si="17"/>
        <v>0</v>
      </c>
    </row>
    <row r="15" spans="1:32" s="6" customFormat="1" ht="15" x14ac:dyDescent="0.2">
      <c r="A15" s="76"/>
      <c r="B15" s="101" t="s">
        <v>72</v>
      </c>
      <c r="C15" s="53"/>
      <c r="D15" s="53"/>
      <c r="E15" s="56"/>
      <c r="F15" s="27"/>
      <c r="G15" s="5">
        <f t="shared" si="27"/>
        <v>-0.5</v>
      </c>
      <c r="H15" s="5">
        <f t="shared" si="28"/>
        <v>-0.9</v>
      </c>
      <c r="I15" s="5">
        <f t="shared" si="29"/>
        <v>-9.9999999999999978E-2</v>
      </c>
      <c r="J15" s="5">
        <f t="shared" ca="1" si="30"/>
        <v>-0.3388992072180248</v>
      </c>
      <c r="K15" s="28"/>
      <c r="L15" s="5">
        <f t="shared" si="31"/>
        <v>-0.5</v>
      </c>
      <c r="M15" s="5">
        <f t="shared" si="32"/>
        <v>-0.9</v>
      </c>
      <c r="N15" s="5">
        <f t="shared" si="33"/>
        <v>-9.9999999999999978E-2</v>
      </c>
      <c r="O15" s="5">
        <f t="shared" ca="1" si="34"/>
        <v>-0.70025793531078107</v>
      </c>
      <c r="P15" s="29">
        <f t="shared" si="35"/>
        <v>0</v>
      </c>
      <c r="Q15" s="84"/>
      <c r="R15" s="34"/>
      <c r="S15" s="34"/>
      <c r="T15" s="90"/>
      <c r="U15" s="91"/>
      <c r="V15" s="31"/>
      <c r="W15" s="36">
        <f t="shared" si="9"/>
        <v>-0.5</v>
      </c>
      <c r="X15" s="36">
        <f t="shared" si="10"/>
        <v>-0.9</v>
      </c>
      <c r="Y15" s="36">
        <f t="shared" si="11"/>
        <v>-9.9999999999999978E-2</v>
      </c>
      <c r="Z15" s="36">
        <f t="shared" ca="1" si="12"/>
        <v>-0.73342684413778447</v>
      </c>
      <c r="AA15" s="33"/>
      <c r="AB15" s="36">
        <f t="shared" si="13"/>
        <v>-0.5</v>
      </c>
      <c r="AC15" s="36">
        <f t="shared" si="14"/>
        <v>-0.9</v>
      </c>
      <c r="AD15" s="36">
        <f t="shared" si="15"/>
        <v>-9.9999999999999978E-2</v>
      </c>
      <c r="AE15" s="36">
        <f t="shared" ca="1" si="16"/>
        <v>-0.84428873600638932</v>
      </c>
      <c r="AF15" s="57">
        <f t="shared" si="17"/>
        <v>0</v>
      </c>
    </row>
    <row r="16" spans="1:32" s="6" customFormat="1" ht="15" x14ac:dyDescent="0.2">
      <c r="A16" s="76"/>
      <c r="B16" s="101" t="s">
        <v>73</v>
      </c>
      <c r="C16" s="53"/>
      <c r="D16" s="53"/>
      <c r="E16" s="56"/>
      <c r="F16" s="27"/>
      <c r="G16" s="5">
        <f t="shared" si="27"/>
        <v>-0.5</v>
      </c>
      <c r="H16" s="5">
        <f t="shared" si="28"/>
        <v>-0.9</v>
      </c>
      <c r="I16" s="5">
        <f t="shared" si="29"/>
        <v>-9.9999999999999978E-2</v>
      </c>
      <c r="J16" s="5">
        <f t="shared" ca="1" si="30"/>
        <v>-0.18231447031183201</v>
      </c>
      <c r="K16" s="28"/>
      <c r="L16" s="5">
        <f t="shared" si="31"/>
        <v>-0.5</v>
      </c>
      <c r="M16" s="5">
        <f t="shared" si="32"/>
        <v>-0.9</v>
      </c>
      <c r="N16" s="5">
        <f t="shared" si="33"/>
        <v>-9.9999999999999978E-2</v>
      </c>
      <c r="O16" s="5">
        <f t="shared" ca="1" si="34"/>
        <v>-0.49747740056240114</v>
      </c>
      <c r="P16" s="29">
        <f t="shared" si="35"/>
        <v>0</v>
      </c>
      <c r="Q16" s="84"/>
      <c r="R16" s="34"/>
      <c r="S16" s="34"/>
      <c r="T16" s="88"/>
      <c r="U16" s="89"/>
      <c r="V16" s="31"/>
      <c r="W16" s="36">
        <f t="shared" si="9"/>
        <v>-0.5</v>
      </c>
      <c r="X16" s="36">
        <f t="shared" si="10"/>
        <v>-0.9</v>
      </c>
      <c r="Y16" s="36">
        <f t="shared" si="11"/>
        <v>-9.9999999999999978E-2</v>
      </c>
      <c r="Z16" s="36">
        <f t="shared" ca="1" si="12"/>
        <v>-0.23290845498377988</v>
      </c>
      <c r="AA16" s="33"/>
      <c r="AB16" s="36">
        <f t="shared" si="13"/>
        <v>-0.5</v>
      </c>
      <c r="AC16" s="36">
        <f t="shared" si="14"/>
        <v>-0.9</v>
      </c>
      <c r="AD16" s="36">
        <f t="shared" si="15"/>
        <v>-9.9999999999999978E-2</v>
      </c>
      <c r="AE16" s="36">
        <f t="shared" ca="1" si="16"/>
        <v>-0.37470898102768435</v>
      </c>
      <c r="AF16" s="57">
        <f t="shared" si="17"/>
        <v>0</v>
      </c>
    </row>
    <row r="17" spans="1:32" s="6" customFormat="1" ht="15" x14ac:dyDescent="0.2">
      <c r="A17" s="76"/>
      <c r="B17" s="101" t="s">
        <v>74</v>
      </c>
      <c r="C17" s="53"/>
      <c r="D17" s="53"/>
      <c r="E17" s="56"/>
      <c r="F17" s="27"/>
      <c r="G17" s="5">
        <f t="shared" si="27"/>
        <v>-0.5</v>
      </c>
      <c r="H17" s="5">
        <f t="shared" si="28"/>
        <v>-0.9</v>
      </c>
      <c r="I17" s="5">
        <f t="shared" si="29"/>
        <v>-9.9999999999999978E-2</v>
      </c>
      <c r="J17" s="5">
        <f t="shared" ca="1" si="30"/>
        <v>-0.23170424425281688</v>
      </c>
      <c r="K17" s="28"/>
      <c r="L17" s="5">
        <f t="shared" si="31"/>
        <v>-0.5</v>
      </c>
      <c r="M17" s="5">
        <f t="shared" si="32"/>
        <v>-0.9</v>
      </c>
      <c r="N17" s="5">
        <f t="shared" si="33"/>
        <v>-9.9999999999999978E-2</v>
      </c>
      <c r="O17" s="5">
        <f t="shared" ca="1" si="34"/>
        <v>-0.81369386617222239</v>
      </c>
      <c r="P17" s="29">
        <f t="shared" si="35"/>
        <v>0</v>
      </c>
      <c r="Q17" s="84"/>
      <c r="R17" s="34"/>
      <c r="S17" s="34"/>
      <c r="T17" s="90"/>
      <c r="U17" s="91"/>
      <c r="V17" s="31"/>
      <c r="W17" s="36">
        <f t="shared" si="9"/>
        <v>-0.5</v>
      </c>
      <c r="X17" s="36">
        <f t="shared" si="10"/>
        <v>-0.9</v>
      </c>
      <c r="Y17" s="36">
        <f t="shared" si="11"/>
        <v>-9.9999999999999978E-2</v>
      </c>
      <c r="Z17" s="36">
        <f t="shared" ca="1" si="12"/>
        <v>-0.39457916090961176</v>
      </c>
      <c r="AA17" s="33"/>
      <c r="AB17" s="36">
        <f t="shared" si="13"/>
        <v>-0.5</v>
      </c>
      <c r="AC17" s="36">
        <f t="shared" si="14"/>
        <v>-0.9</v>
      </c>
      <c r="AD17" s="36">
        <f t="shared" si="15"/>
        <v>-9.9999999999999978E-2</v>
      </c>
      <c r="AE17" s="36">
        <f t="shared" ca="1" si="16"/>
        <v>-0.85713144901185478</v>
      </c>
      <c r="AF17" s="57">
        <f t="shared" si="17"/>
        <v>0</v>
      </c>
    </row>
    <row r="18" spans="1:32" s="6" customFormat="1" ht="15" x14ac:dyDescent="0.2">
      <c r="A18" s="76"/>
      <c r="B18" s="101" t="s">
        <v>75</v>
      </c>
      <c r="C18" s="53"/>
      <c r="D18" s="53"/>
      <c r="E18" s="56"/>
      <c r="F18" s="27"/>
      <c r="G18" s="5">
        <f t="shared" si="27"/>
        <v>-0.5</v>
      </c>
      <c r="H18" s="5">
        <f t="shared" si="28"/>
        <v>-0.9</v>
      </c>
      <c r="I18" s="5">
        <f t="shared" si="29"/>
        <v>-9.9999999999999978E-2</v>
      </c>
      <c r="J18" s="5">
        <f t="shared" ca="1" si="30"/>
        <v>-0.33311839324483006</v>
      </c>
      <c r="K18" s="28"/>
      <c r="L18" s="5">
        <f t="shared" si="31"/>
        <v>-0.5</v>
      </c>
      <c r="M18" s="5">
        <f t="shared" si="32"/>
        <v>-0.9</v>
      </c>
      <c r="N18" s="5">
        <f t="shared" si="33"/>
        <v>-9.9999999999999978E-2</v>
      </c>
      <c r="O18" s="5">
        <f t="shared" ca="1" si="34"/>
        <v>-0.22557911066740766</v>
      </c>
      <c r="P18" s="29">
        <f t="shared" si="35"/>
        <v>0</v>
      </c>
      <c r="Q18" s="84"/>
      <c r="R18" s="35"/>
      <c r="S18" s="35"/>
      <c r="T18" s="88"/>
      <c r="U18" s="89"/>
      <c r="V18" s="31"/>
      <c r="W18" s="36">
        <f t="shared" si="9"/>
        <v>-0.5</v>
      </c>
      <c r="X18" s="36">
        <f t="shared" si="10"/>
        <v>-0.9</v>
      </c>
      <c r="Y18" s="36">
        <f t="shared" si="11"/>
        <v>-9.9999999999999978E-2</v>
      </c>
      <c r="Z18" s="36">
        <f t="shared" ca="1" si="12"/>
        <v>-0.88467769373063998</v>
      </c>
      <c r="AA18" s="33"/>
      <c r="AB18" s="36">
        <f t="shared" si="13"/>
        <v>-0.5</v>
      </c>
      <c r="AC18" s="36">
        <f t="shared" si="14"/>
        <v>-0.9</v>
      </c>
      <c r="AD18" s="36">
        <f t="shared" si="15"/>
        <v>-9.9999999999999978E-2</v>
      </c>
      <c r="AE18" s="36">
        <f t="shared" ca="1" si="16"/>
        <v>-0.78199683988156621</v>
      </c>
      <c r="AF18" s="57">
        <f t="shared" si="17"/>
        <v>0</v>
      </c>
    </row>
    <row r="19" spans="1:32" s="6" customFormat="1" ht="15" x14ac:dyDescent="0.2">
      <c r="A19" s="76"/>
      <c r="B19" s="101" t="s">
        <v>76</v>
      </c>
      <c r="C19" s="53"/>
      <c r="D19" s="53"/>
      <c r="E19" s="56"/>
      <c r="F19" s="27"/>
      <c r="G19" s="5">
        <f t="shared" si="27"/>
        <v>-0.5</v>
      </c>
      <c r="H19" s="5">
        <f t="shared" si="28"/>
        <v>-0.9</v>
      </c>
      <c r="I19" s="5">
        <f t="shared" si="29"/>
        <v>-9.9999999999999978E-2</v>
      </c>
      <c r="J19" s="5">
        <f t="shared" ca="1" si="30"/>
        <v>-0.84125996894203126</v>
      </c>
      <c r="K19" s="28"/>
      <c r="L19" s="5">
        <f t="shared" si="31"/>
        <v>-0.5</v>
      </c>
      <c r="M19" s="5">
        <f t="shared" si="32"/>
        <v>-0.9</v>
      </c>
      <c r="N19" s="5">
        <f t="shared" si="33"/>
        <v>-9.9999999999999978E-2</v>
      </c>
      <c r="O19" s="5">
        <f t="shared" ca="1" si="34"/>
        <v>-0.64683772792676442</v>
      </c>
      <c r="P19" s="29">
        <f t="shared" si="35"/>
        <v>0</v>
      </c>
      <c r="Q19" s="84"/>
      <c r="R19" s="34"/>
      <c r="S19" s="34"/>
      <c r="T19" s="90"/>
      <c r="U19" s="91"/>
      <c r="V19" s="31"/>
      <c r="W19" s="36">
        <f t="shared" si="9"/>
        <v>-0.5</v>
      </c>
      <c r="X19" s="36">
        <f t="shared" si="10"/>
        <v>-0.9</v>
      </c>
      <c r="Y19" s="36">
        <f t="shared" si="11"/>
        <v>-9.9999999999999978E-2</v>
      </c>
      <c r="Z19" s="36">
        <f t="shared" ca="1" si="12"/>
        <v>-0.88126055051603547</v>
      </c>
      <c r="AA19" s="33"/>
      <c r="AB19" s="36">
        <f t="shared" si="13"/>
        <v>-0.5</v>
      </c>
      <c r="AC19" s="36">
        <f t="shared" si="14"/>
        <v>-0.9</v>
      </c>
      <c r="AD19" s="36">
        <f t="shared" si="15"/>
        <v>-9.9999999999999978E-2</v>
      </c>
      <c r="AE19" s="36">
        <f t="shared" ca="1" si="16"/>
        <v>-0.27815177256284807</v>
      </c>
      <c r="AF19" s="57">
        <f t="shared" si="17"/>
        <v>0</v>
      </c>
    </row>
    <row r="20" spans="1:32" s="6" customFormat="1" ht="15" x14ac:dyDescent="0.2">
      <c r="A20" s="76"/>
      <c r="B20" s="101" t="s">
        <v>77</v>
      </c>
      <c r="C20" s="53"/>
      <c r="D20" s="53"/>
      <c r="E20" s="56"/>
      <c r="F20" s="27"/>
      <c r="G20" s="5">
        <f t="shared" si="27"/>
        <v>-0.5</v>
      </c>
      <c r="H20" s="5">
        <f t="shared" si="28"/>
        <v>-0.9</v>
      </c>
      <c r="I20" s="5">
        <f t="shared" si="29"/>
        <v>-9.9999999999999978E-2</v>
      </c>
      <c r="J20" s="5">
        <f t="shared" ca="1" si="30"/>
        <v>-0.27988281176905927</v>
      </c>
      <c r="K20" s="28"/>
      <c r="L20" s="5">
        <f t="shared" si="31"/>
        <v>-0.5</v>
      </c>
      <c r="M20" s="5">
        <f t="shared" si="32"/>
        <v>-0.9</v>
      </c>
      <c r="N20" s="5">
        <f t="shared" si="33"/>
        <v>-9.9999999999999978E-2</v>
      </c>
      <c r="O20" s="5">
        <f t="shared" ca="1" si="34"/>
        <v>-0.75493195150082737</v>
      </c>
      <c r="P20" s="29">
        <f t="shared" si="35"/>
        <v>0</v>
      </c>
      <c r="Q20" s="84"/>
      <c r="R20" s="34"/>
      <c r="S20" s="34"/>
      <c r="T20" s="88"/>
      <c r="U20" s="89"/>
      <c r="V20" s="31"/>
      <c r="W20" s="36">
        <f t="shared" si="9"/>
        <v>-0.5</v>
      </c>
      <c r="X20" s="36">
        <f t="shared" si="10"/>
        <v>-0.9</v>
      </c>
      <c r="Y20" s="36">
        <f t="shared" si="11"/>
        <v>-9.9999999999999978E-2</v>
      </c>
      <c r="Z20" s="36">
        <f t="shared" ca="1" si="12"/>
        <v>-0.40901460785138255</v>
      </c>
      <c r="AA20" s="33"/>
      <c r="AB20" s="36">
        <f t="shared" si="13"/>
        <v>-0.5</v>
      </c>
      <c r="AC20" s="36">
        <f t="shared" si="14"/>
        <v>-0.9</v>
      </c>
      <c r="AD20" s="36">
        <f t="shared" si="15"/>
        <v>-9.9999999999999978E-2</v>
      </c>
      <c r="AE20" s="36">
        <f t="shared" ca="1" si="16"/>
        <v>-0.37625362847024868</v>
      </c>
      <c r="AF20" s="57">
        <f t="shared" si="17"/>
        <v>0</v>
      </c>
    </row>
    <row r="21" spans="1:32" s="6" customFormat="1" ht="15" x14ac:dyDescent="0.2">
      <c r="A21" s="76"/>
      <c r="B21" s="101" t="s">
        <v>78</v>
      </c>
      <c r="C21" s="53"/>
      <c r="D21" s="53"/>
      <c r="E21" s="56"/>
      <c r="F21" s="27"/>
      <c r="G21" s="5">
        <f t="shared" si="27"/>
        <v>-0.5</v>
      </c>
      <c r="H21" s="5">
        <f t="shared" si="28"/>
        <v>-0.9</v>
      </c>
      <c r="I21" s="5">
        <f t="shared" si="29"/>
        <v>-9.9999999999999978E-2</v>
      </c>
      <c r="J21" s="5">
        <f t="shared" ca="1" si="30"/>
        <v>-0.22367301259886319</v>
      </c>
      <c r="K21" s="28"/>
      <c r="L21" s="5">
        <f t="shared" si="31"/>
        <v>-0.5</v>
      </c>
      <c r="M21" s="5">
        <f t="shared" si="32"/>
        <v>-0.9</v>
      </c>
      <c r="N21" s="5">
        <f t="shared" si="33"/>
        <v>-9.9999999999999978E-2</v>
      </c>
      <c r="O21" s="5">
        <f t="shared" ca="1" si="34"/>
        <v>-0.83652904422579433</v>
      </c>
      <c r="P21" s="29">
        <f t="shared" si="35"/>
        <v>0</v>
      </c>
      <c r="Q21" s="84"/>
      <c r="R21" s="34"/>
      <c r="S21" s="34"/>
      <c r="T21" s="90"/>
      <c r="U21" s="91"/>
      <c r="V21" s="31"/>
      <c r="W21" s="36">
        <f t="shared" si="9"/>
        <v>-0.5</v>
      </c>
      <c r="X21" s="36">
        <f t="shared" si="10"/>
        <v>-0.9</v>
      </c>
      <c r="Y21" s="36">
        <f t="shared" si="11"/>
        <v>-9.9999999999999978E-2</v>
      </c>
      <c r="Z21" s="36">
        <f t="shared" ca="1" si="12"/>
        <v>-0.23122705359112017</v>
      </c>
      <c r="AA21" s="33"/>
      <c r="AB21" s="36">
        <f t="shared" si="13"/>
        <v>-0.5</v>
      </c>
      <c r="AC21" s="36">
        <f t="shared" si="14"/>
        <v>-0.9</v>
      </c>
      <c r="AD21" s="36">
        <f t="shared" si="15"/>
        <v>-9.9999999999999978E-2</v>
      </c>
      <c r="AE21" s="36">
        <f t="shared" ca="1" si="16"/>
        <v>-0.29989172148865717</v>
      </c>
      <c r="AF21" s="57">
        <f t="shared" si="17"/>
        <v>0</v>
      </c>
    </row>
    <row r="22" spans="1:32" s="6" customFormat="1" ht="15" x14ac:dyDescent="0.2">
      <c r="A22" s="76"/>
      <c r="B22" s="101" t="s">
        <v>79</v>
      </c>
      <c r="C22" s="53"/>
      <c r="D22" s="53"/>
      <c r="E22" s="56"/>
      <c r="F22" s="27"/>
      <c r="G22" s="5">
        <f t="shared" si="27"/>
        <v>-0.5</v>
      </c>
      <c r="H22" s="5">
        <f t="shared" si="28"/>
        <v>-0.9</v>
      </c>
      <c r="I22" s="5">
        <f t="shared" si="29"/>
        <v>-9.9999999999999978E-2</v>
      </c>
      <c r="J22" s="5">
        <f t="shared" ca="1" si="30"/>
        <v>-0.77142484074213935</v>
      </c>
      <c r="K22" s="28"/>
      <c r="L22" s="5">
        <f t="shared" si="31"/>
        <v>-0.5</v>
      </c>
      <c r="M22" s="5">
        <f t="shared" si="32"/>
        <v>-0.9</v>
      </c>
      <c r="N22" s="5">
        <f t="shared" si="33"/>
        <v>-9.9999999999999978E-2</v>
      </c>
      <c r="O22" s="5">
        <f t="shared" ca="1" si="34"/>
        <v>-0.71184062063084808</v>
      </c>
      <c r="P22" s="29">
        <f t="shared" si="35"/>
        <v>0</v>
      </c>
      <c r="Q22" s="84"/>
      <c r="R22" s="34"/>
      <c r="S22" s="34"/>
      <c r="T22" s="88"/>
      <c r="U22" s="89"/>
      <c r="V22" s="31"/>
      <c r="W22" s="36">
        <f t="shared" si="9"/>
        <v>-0.5</v>
      </c>
      <c r="X22" s="36">
        <f t="shared" si="10"/>
        <v>-0.9</v>
      </c>
      <c r="Y22" s="36">
        <f t="shared" si="11"/>
        <v>-9.9999999999999978E-2</v>
      </c>
      <c r="Z22" s="36">
        <f t="shared" ca="1" si="12"/>
        <v>-0.40198493730368867</v>
      </c>
      <c r="AA22" s="33"/>
      <c r="AB22" s="36">
        <f t="shared" si="13"/>
        <v>-0.5</v>
      </c>
      <c r="AC22" s="36">
        <f t="shared" si="14"/>
        <v>-0.9</v>
      </c>
      <c r="AD22" s="36">
        <f t="shared" si="15"/>
        <v>-9.9999999999999978E-2</v>
      </c>
      <c r="AE22" s="36">
        <f t="shared" ca="1" si="16"/>
        <v>-0.65362104104623608</v>
      </c>
      <c r="AF22" s="57">
        <f t="shared" si="17"/>
        <v>0</v>
      </c>
    </row>
    <row r="23" spans="1:32" s="6" customFormat="1" ht="15" x14ac:dyDescent="0.2">
      <c r="A23" s="76"/>
      <c r="B23" s="101" t="s">
        <v>80</v>
      </c>
      <c r="C23" s="53"/>
      <c r="D23" s="53"/>
      <c r="E23" s="56"/>
      <c r="F23" s="27"/>
      <c r="G23" s="5">
        <f t="shared" si="27"/>
        <v>-0.5</v>
      </c>
      <c r="H23" s="5">
        <f t="shared" si="28"/>
        <v>-0.9</v>
      </c>
      <c r="I23" s="5">
        <f t="shared" si="29"/>
        <v>-9.9999999999999978E-2</v>
      </c>
      <c r="J23" s="5">
        <f t="shared" ca="1" si="30"/>
        <v>-0.65986676673119382</v>
      </c>
      <c r="K23" s="28"/>
      <c r="L23" s="5">
        <f t="shared" si="31"/>
        <v>-0.5</v>
      </c>
      <c r="M23" s="5">
        <f t="shared" si="32"/>
        <v>-0.9</v>
      </c>
      <c r="N23" s="5">
        <f t="shared" si="33"/>
        <v>-9.9999999999999978E-2</v>
      </c>
      <c r="O23" s="5">
        <f t="shared" ca="1" si="34"/>
        <v>-0.44017601966671671</v>
      </c>
      <c r="P23" s="29">
        <f t="shared" si="35"/>
        <v>0</v>
      </c>
      <c r="Q23" s="84"/>
      <c r="R23" s="34"/>
      <c r="S23" s="34"/>
      <c r="T23" s="90"/>
      <c r="U23" s="91"/>
      <c r="V23" s="31"/>
      <c r="W23" s="36">
        <f t="shared" si="9"/>
        <v>-0.5</v>
      </c>
      <c r="X23" s="36">
        <f t="shared" si="10"/>
        <v>-0.9</v>
      </c>
      <c r="Y23" s="36">
        <f t="shared" si="11"/>
        <v>-9.9999999999999978E-2</v>
      </c>
      <c r="Z23" s="36">
        <f t="shared" ca="1" si="12"/>
        <v>-0.3571160808810776</v>
      </c>
      <c r="AA23" s="33"/>
      <c r="AB23" s="36">
        <f t="shared" si="13"/>
        <v>-0.5</v>
      </c>
      <c r="AC23" s="36">
        <f t="shared" si="14"/>
        <v>-0.9</v>
      </c>
      <c r="AD23" s="36">
        <f t="shared" si="15"/>
        <v>-9.9999999999999978E-2</v>
      </c>
      <c r="AE23" s="36">
        <f t="shared" ca="1" si="16"/>
        <v>-0.22297868465617865</v>
      </c>
      <c r="AF23" s="57">
        <f t="shared" si="17"/>
        <v>0</v>
      </c>
    </row>
    <row r="24" spans="1:32" s="6" customFormat="1" ht="15" x14ac:dyDescent="0.2">
      <c r="A24" s="76"/>
      <c r="B24" s="101" t="s">
        <v>81</v>
      </c>
      <c r="C24" s="53"/>
      <c r="D24" s="53"/>
      <c r="E24" s="56"/>
      <c r="F24" s="27"/>
      <c r="G24" s="5">
        <f t="shared" si="27"/>
        <v>-0.5</v>
      </c>
      <c r="H24" s="5">
        <f t="shared" si="28"/>
        <v>-0.9</v>
      </c>
      <c r="I24" s="5">
        <f t="shared" si="29"/>
        <v>-9.9999999999999978E-2</v>
      </c>
      <c r="J24" s="5">
        <f t="shared" ca="1" si="30"/>
        <v>-0.12066435960497535</v>
      </c>
      <c r="K24" s="28"/>
      <c r="L24" s="5">
        <f t="shared" si="31"/>
        <v>-0.5</v>
      </c>
      <c r="M24" s="5">
        <f t="shared" si="32"/>
        <v>-0.9</v>
      </c>
      <c r="N24" s="5">
        <f t="shared" si="33"/>
        <v>-9.9999999999999978E-2</v>
      </c>
      <c r="O24" s="5">
        <f t="shared" ca="1" si="34"/>
        <v>-0.47556551155373317</v>
      </c>
      <c r="P24" s="29">
        <f t="shared" si="35"/>
        <v>0</v>
      </c>
      <c r="Q24" s="84"/>
      <c r="R24" s="34"/>
      <c r="S24" s="34"/>
      <c r="T24" s="88"/>
      <c r="U24" s="89"/>
      <c r="V24" s="31"/>
      <c r="W24" s="36">
        <f t="shared" si="9"/>
        <v>-0.5</v>
      </c>
      <c r="X24" s="36">
        <f t="shared" si="10"/>
        <v>-0.9</v>
      </c>
      <c r="Y24" s="36">
        <f t="shared" si="11"/>
        <v>-9.9999999999999978E-2</v>
      </c>
      <c r="Z24" s="36">
        <f t="shared" ca="1" si="12"/>
        <v>-0.52449684573468736</v>
      </c>
      <c r="AA24" s="33"/>
      <c r="AB24" s="36">
        <f t="shared" si="13"/>
        <v>-0.5</v>
      </c>
      <c r="AC24" s="36">
        <f t="shared" si="14"/>
        <v>-0.9</v>
      </c>
      <c r="AD24" s="36">
        <f t="shared" si="15"/>
        <v>-9.9999999999999978E-2</v>
      </c>
      <c r="AE24" s="36">
        <f t="shared" ca="1" si="16"/>
        <v>-0.49285768477463276</v>
      </c>
      <c r="AF24" s="57">
        <f t="shared" si="17"/>
        <v>0</v>
      </c>
    </row>
    <row r="25" spans="1:32" s="6" customFormat="1" ht="15" x14ac:dyDescent="0.2">
      <c r="A25" s="76"/>
      <c r="B25" s="101" t="s">
        <v>82</v>
      </c>
      <c r="C25" s="53"/>
      <c r="D25" s="53"/>
      <c r="E25" s="56"/>
      <c r="F25" s="27"/>
      <c r="G25" s="5">
        <f t="shared" si="27"/>
        <v>-0.5</v>
      </c>
      <c r="H25" s="5">
        <f t="shared" si="28"/>
        <v>-0.9</v>
      </c>
      <c r="I25" s="5">
        <f t="shared" si="29"/>
        <v>-9.9999999999999978E-2</v>
      </c>
      <c r="J25" s="5">
        <f t="shared" ca="1" si="30"/>
        <v>-0.19192420862191029</v>
      </c>
      <c r="K25" s="28"/>
      <c r="L25" s="5">
        <f t="shared" si="31"/>
        <v>-0.5</v>
      </c>
      <c r="M25" s="5">
        <f t="shared" si="32"/>
        <v>-0.9</v>
      </c>
      <c r="N25" s="5">
        <f t="shared" si="33"/>
        <v>-9.9999999999999978E-2</v>
      </c>
      <c r="O25" s="5">
        <f t="shared" ca="1" si="34"/>
        <v>-0.33515476318212589</v>
      </c>
      <c r="P25" s="29">
        <f t="shared" si="35"/>
        <v>0</v>
      </c>
      <c r="Q25" s="84"/>
      <c r="R25" s="34"/>
      <c r="S25" s="34"/>
      <c r="T25" s="90"/>
      <c r="U25" s="91"/>
      <c r="V25" s="31"/>
      <c r="W25" s="36">
        <f t="shared" si="9"/>
        <v>-0.5</v>
      </c>
      <c r="X25" s="36">
        <f t="shared" si="10"/>
        <v>-0.9</v>
      </c>
      <c r="Y25" s="36">
        <f t="shared" si="11"/>
        <v>-9.9999999999999978E-2</v>
      </c>
      <c r="Z25" s="36">
        <f t="shared" ca="1" si="12"/>
        <v>-0.15150046665673511</v>
      </c>
      <c r="AA25" s="33"/>
      <c r="AB25" s="36">
        <f t="shared" si="13"/>
        <v>-0.5</v>
      </c>
      <c r="AC25" s="36">
        <f t="shared" si="14"/>
        <v>-0.9</v>
      </c>
      <c r="AD25" s="36">
        <f t="shared" si="15"/>
        <v>-9.9999999999999978E-2</v>
      </c>
      <c r="AE25" s="36">
        <f t="shared" ca="1" si="16"/>
        <v>-0.15760655463649276</v>
      </c>
      <c r="AF25" s="57">
        <f t="shared" si="17"/>
        <v>0</v>
      </c>
    </row>
    <row r="26" spans="1:32" s="6" customFormat="1" ht="15" x14ac:dyDescent="0.2">
      <c r="A26" s="76"/>
      <c r="B26" s="101" t="s">
        <v>83</v>
      </c>
      <c r="C26" s="53"/>
      <c r="D26" s="53"/>
      <c r="E26" s="56"/>
      <c r="F26" s="27"/>
      <c r="G26" s="5">
        <f t="shared" si="27"/>
        <v>-0.5</v>
      </c>
      <c r="H26" s="5">
        <f t="shared" si="28"/>
        <v>-0.9</v>
      </c>
      <c r="I26" s="5">
        <f t="shared" si="29"/>
        <v>-9.9999999999999978E-2</v>
      </c>
      <c r="J26" s="5">
        <f t="shared" ca="1" si="30"/>
        <v>-0.82804050599821499</v>
      </c>
      <c r="K26" s="28"/>
      <c r="L26" s="5">
        <f t="shared" si="31"/>
        <v>-0.5</v>
      </c>
      <c r="M26" s="5">
        <f t="shared" si="32"/>
        <v>-0.9</v>
      </c>
      <c r="N26" s="5">
        <f t="shared" si="33"/>
        <v>-9.9999999999999978E-2</v>
      </c>
      <c r="O26" s="5">
        <f t="shared" ca="1" si="34"/>
        <v>-0.30477223141772514</v>
      </c>
      <c r="P26" s="29">
        <f t="shared" si="35"/>
        <v>0</v>
      </c>
      <c r="Q26" s="84"/>
      <c r="R26" s="34"/>
      <c r="S26" s="34"/>
      <c r="T26" s="88"/>
      <c r="U26" s="89"/>
      <c r="V26" s="31"/>
      <c r="W26" s="36">
        <f t="shared" si="9"/>
        <v>-0.5</v>
      </c>
      <c r="X26" s="36">
        <f t="shared" si="10"/>
        <v>-0.9</v>
      </c>
      <c r="Y26" s="36">
        <f t="shared" si="11"/>
        <v>-9.9999999999999978E-2</v>
      </c>
      <c r="Z26" s="36">
        <f t="shared" ca="1" si="12"/>
        <v>-0.58230962455090374</v>
      </c>
      <c r="AA26" s="33"/>
      <c r="AB26" s="36">
        <f t="shared" si="13"/>
        <v>-0.5</v>
      </c>
      <c r="AC26" s="36">
        <f t="shared" si="14"/>
        <v>-0.9</v>
      </c>
      <c r="AD26" s="36">
        <f t="shared" si="15"/>
        <v>-9.9999999999999978E-2</v>
      </c>
      <c r="AE26" s="36">
        <f t="shared" ca="1" si="16"/>
        <v>-0.41482819828471784</v>
      </c>
      <c r="AF26" s="57">
        <f t="shared" si="17"/>
        <v>0</v>
      </c>
    </row>
    <row r="27" spans="1:32" s="6" customFormat="1" ht="15" x14ac:dyDescent="0.2">
      <c r="A27" s="76"/>
      <c r="B27" s="101" t="s">
        <v>84</v>
      </c>
      <c r="C27" s="53"/>
      <c r="D27" s="53"/>
      <c r="E27" s="56"/>
      <c r="F27" s="27"/>
      <c r="G27" s="5">
        <f t="shared" si="27"/>
        <v>-0.5</v>
      </c>
      <c r="H27" s="5">
        <f t="shared" si="28"/>
        <v>-0.9</v>
      </c>
      <c r="I27" s="5">
        <f t="shared" si="29"/>
        <v>-9.9999999999999978E-2</v>
      </c>
      <c r="J27" s="5">
        <f t="shared" ca="1" si="30"/>
        <v>-0.7980836576400413</v>
      </c>
      <c r="K27" s="28"/>
      <c r="L27" s="5">
        <f t="shared" si="31"/>
        <v>-0.5</v>
      </c>
      <c r="M27" s="5">
        <f t="shared" si="32"/>
        <v>-0.9</v>
      </c>
      <c r="N27" s="5">
        <f t="shared" si="33"/>
        <v>-9.9999999999999978E-2</v>
      </c>
      <c r="O27" s="5">
        <f t="shared" ca="1" si="34"/>
        <v>-0.33642797012584924</v>
      </c>
      <c r="P27" s="29">
        <f t="shared" si="35"/>
        <v>0</v>
      </c>
      <c r="Q27" s="84"/>
      <c r="R27" s="34"/>
      <c r="S27" s="34"/>
      <c r="T27" s="90"/>
      <c r="U27" s="91"/>
      <c r="V27" s="31"/>
      <c r="W27" s="36">
        <f t="shared" si="9"/>
        <v>-0.5</v>
      </c>
      <c r="X27" s="36">
        <f t="shared" si="10"/>
        <v>-0.9</v>
      </c>
      <c r="Y27" s="36">
        <f t="shared" si="11"/>
        <v>-9.9999999999999978E-2</v>
      </c>
      <c r="Z27" s="36">
        <f t="shared" ca="1" si="12"/>
        <v>-0.40900755215044704</v>
      </c>
      <c r="AA27" s="33"/>
      <c r="AB27" s="36">
        <f t="shared" si="13"/>
        <v>-0.5</v>
      </c>
      <c r="AC27" s="36">
        <f t="shared" si="14"/>
        <v>-0.9</v>
      </c>
      <c r="AD27" s="36">
        <f t="shared" si="15"/>
        <v>-9.9999999999999978E-2</v>
      </c>
      <c r="AE27" s="36">
        <f t="shared" ca="1" si="16"/>
        <v>-0.3631978675809</v>
      </c>
      <c r="AF27" s="57">
        <f t="shared" si="17"/>
        <v>0</v>
      </c>
    </row>
    <row r="28" spans="1:32" s="6" customFormat="1" ht="15" x14ac:dyDescent="0.2">
      <c r="A28" s="76"/>
      <c r="B28" s="101" t="s">
        <v>85</v>
      </c>
      <c r="C28" s="53"/>
      <c r="D28" s="53"/>
      <c r="E28" s="56"/>
      <c r="F28" s="27"/>
      <c r="G28" s="5">
        <f t="shared" si="27"/>
        <v>-0.5</v>
      </c>
      <c r="H28" s="5">
        <f t="shared" si="28"/>
        <v>-0.9</v>
      </c>
      <c r="I28" s="5">
        <f t="shared" si="29"/>
        <v>-9.9999999999999978E-2</v>
      </c>
      <c r="J28" s="5">
        <f t="shared" ca="1" si="30"/>
        <v>-0.10002560659907611</v>
      </c>
      <c r="K28" s="28"/>
      <c r="L28" s="5">
        <f t="shared" si="31"/>
        <v>-0.5</v>
      </c>
      <c r="M28" s="5">
        <f t="shared" si="32"/>
        <v>-0.9</v>
      </c>
      <c r="N28" s="5">
        <f t="shared" si="33"/>
        <v>-9.9999999999999978E-2</v>
      </c>
      <c r="O28" s="5">
        <f t="shared" ca="1" si="34"/>
        <v>-0.72780605207321392</v>
      </c>
      <c r="P28" s="29">
        <f t="shared" si="35"/>
        <v>0</v>
      </c>
      <c r="Q28" s="84"/>
      <c r="R28" s="34"/>
      <c r="S28" s="34"/>
      <c r="T28" s="88"/>
      <c r="U28" s="89"/>
      <c r="V28" s="31"/>
      <c r="W28" s="36">
        <f t="shared" si="9"/>
        <v>-0.5</v>
      </c>
      <c r="X28" s="36">
        <f t="shared" si="10"/>
        <v>-0.9</v>
      </c>
      <c r="Y28" s="36">
        <f t="shared" si="11"/>
        <v>-9.9999999999999978E-2</v>
      </c>
      <c r="Z28" s="36">
        <f t="shared" ca="1" si="12"/>
        <v>-0.1173975111464568</v>
      </c>
      <c r="AA28" s="33"/>
      <c r="AB28" s="36">
        <f t="shared" si="13"/>
        <v>-0.5</v>
      </c>
      <c r="AC28" s="36">
        <f t="shared" si="14"/>
        <v>-0.9</v>
      </c>
      <c r="AD28" s="36">
        <f t="shared" si="15"/>
        <v>-9.9999999999999978E-2</v>
      </c>
      <c r="AE28" s="36">
        <f t="shared" ca="1" si="16"/>
        <v>-0.27155142745993155</v>
      </c>
      <c r="AF28" s="57">
        <f t="shared" si="17"/>
        <v>0</v>
      </c>
    </row>
    <row r="29" spans="1:32" s="6" customFormat="1" ht="15" x14ac:dyDescent="0.2">
      <c r="A29" s="76"/>
      <c r="B29" s="101" t="s">
        <v>86</v>
      </c>
      <c r="C29" s="53"/>
      <c r="D29" s="53"/>
      <c r="E29" s="56"/>
      <c r="F29" s="27"/>
      <c r="G29" s="5">
        <f t="shared" si="27"/>
        <v>-0.5</v>
      </c>
      <c r="H29" s="5">
        <f t="shared" si="28"/>
        <v>-0.9</v>
      </c>
      <c r="I29" s="5">
        <f t="shared" si="29"/>
        <v>-9.9999999999999978E-2</v>
      </c>
      <c r="J29" s="5">
        <f t="shared" ca="1" si="30"/>
        <v>-0.37684544004387033</v>
      </c>
      <c r="K29" s="28"/>
      <c r="L29" s="5">
        <f t="shared" si="31"/>
        <v>-0.5</v>
      </c>
      <c r="M29" s="5">
        <f t="shared" si="32"/>
        <v>-0.9</v>
      </c>
      <c r="N29" s="5">
        <f t="shared" si="33"/>
        <v>-9.9999999999999978E-2</v>
      </c>
      <c r="O29" s="5">
        <f t="shared" ca="1" si="34"/>
        <v>-0.58497069803068602</v>
      </c>
      <c r="P29" s="29">
        <f t="shared" si="35"/>
        <v>0</v>
      </c>
      <c r="Q29" s="84"/>
      <c r="R29" s="34"/>
      <c r="S29" s="34"/>
      <c r="T29" s="90"/>
      <c r="U29" s="91"/>
      <c r="V29" s="31"/>
      <c r="W29" s="36">
        <f t="shared" si="9"/>
        <v>-0.5</v>
      </c>
      <c r="X29" s="36">
        <f t="shared" si="10"/>
        <v>-0.9</v>
      </c>
      <c r="Y29" s="36">
        <f t="shared" si="11"/>
        <v>-9.9999999999999978E-2</v>
      </c>
      <c r="Z29" s="36">
        <f t="shared" ca="1" si="12"/>
        <v>-0.50210019647936965</v>
      </c>
      <c r="AA29" s="33"/>
      <c r="AB29" s="36">
        <f t="shared" si="13"/>
        <v>-0.5</v>
      </c>
      <c r="AC29" s="36">
        <f t="shared" si="14"/>
        <v>-0.9</v>
      </c>
      <c r="AD29" s="36">
        <f t="shared" si="15"/>
        <v>-9.9999999999999978E-2</v>
      </c>
      <c r="AE29" s="36">
        <f t="shared" ca="1" si="16"/>
        <v>-0.13238310210199755</v>
      </c>
      <c r="AF29" s="57">
        <f t="shared" si="17"/>
        <v>0</v>
      </c>
    </row>
    <row r="30" spans="1:32" s="6" customFormat="1" ht="15" x14ac:dyDescent="0.2">
      <c r="A30" s="76"/>
      <c r="B30" s="101" t="s">
        <v>87</v>
      </c>
      <c r="C30" s="53"/>
      <c r="D30" s="53"/>
      <c r="E30" s="56"/>
      <c r="F30" s="27"/>
      <c r="G30" s="5">
        <f t="shared" si="27"/>
        <v>-0.5</v>
      </c>
      <c r="H30" s="5">
        <f t="shared" si="28"/>
        <v>-0.9</v>
      </c>
      <c r="I30" s="5">
        <f t="shared" si="29"/>
        <v>-9.9999999999999978E-2</v>
      </c>
      <c r="J30" s="5">
        <f t="shared" ca="1" si="30"/>
        <v>-0.53339892489106489</v>
      </c>
      <c r="K30" s="28"/>
      <c r="L30" s="5">
        <f t="shared" si="31"/>
        <v>-0.5</v>
      </c>
      <c r="M30" s="5">
        <f t="shared" si="32"/>
        <v>-0.9</v>
      </c>
      <c r="N30" s="5">
        <f t="shared" si="33"/>
        <v>-9.9999999999999978E-2</v>
      </c>
      <c r="O30" s="5">
        <f t="shared" ca="1" si="34"/>
        <v>-0.39710910601976446</v>
      </c>
      <c r="P30" s="29">
        <f t="shared" si="35"/>
        <v>0</v>
      </c>
      <c r="Q30" s="84"/>
      <c r="R30" s="34"/>
      <c r="S30" s="34"/>
      <c r="T30" s="88"/>
      <c r="U30" s="89"/>
      <c r="V30" s="31"/>
      <c r="W30" s="36">
        <f t="shared" si="9"/>
        <v>-0.5</v>
      </c>
      <c r="X30" s="36">
        <f t="shared" si="10"/>
        <v>-0.9</v>
      </c>
      <c r="Y30" s="36">
        <f t="shared" si="11"/>
        <v>-9.9999999999999978E-2</v>
      </c>
      <c r="Z30" s="36">
        <f t="shared" ca="1" si="12"/>
        <v>-0.22949869553532454</v>
      </c>
      <c r="AA30" s="33"/>
      <c r="AB30" s="36">
        <f t="shared" si="13"/>
        <v>-0.5</v>
      </c>
      <c r="AC30" s="36">
        <f t="shared" si="14"/>
        <v>-0.9</v>
      </c>
      <c r="AD30" s="36">
        <f t="shared" si="15"/>
        <v>-9.9999999999999978E-2</v>
      </c>
      <c r="AE30" s="36">
        <f t="shared" ca="1" si="16"/>
        <v>-0.66163702497171861</v>
      </c>
      <c r="AF30" s="57">
        <f t="shared" si="17"/>
        <v>0</v>
      </c>
    </row>
    <row r="31" spans="1:32" s="6" customFormat="1" ht="15" x14ac:dyDescent="0.2">
      <c r="A31" s="76"/>
      <c r="B31" s="101" t="s">
        <v>88</v>
      </c>
      <c r="C31" s="53"/>
      <c r="D31" s="53"/>
      <c r="E31" s="56"/>
      <c r="F31" s="27"/>
      <c r="G31" s="5">
        <f t="shared" si="27"/>
        <v>-0.5</v>
      </c>
      <c r="H31" s="5">
        <f t="shared" si="28"/>
        <v>-0.9</v>
      </c>
      <c r="I31" s="5">
        <f t="shared" si="29"/>
        <v>-9.9999999999999978E-2</v>
      </c>
      <c r="J31" s="5">
        <f t="shared" ca="1" si="30"/>
        <v>-0.51540985696538733</v>
      </c>
      <c r="K31" s="28"/>
      <c r="L31" s="5">
        <f t="shared" si="31"/>
        <v>-0.5</v>
      </c>
      <c r="M31" s="5">
        <f t="shared" si="32"/>
        <v>-0.9</v>
      </c>
      <c r="N31" s="5">
        <f t="shared" si="33"/>
        <v>-9.9999999999999978E-2</v>
      </c>
      <c r="O31" s="5">
        <f t="shared" ca="1" si="34"/>
        <v>-0.38784307730853118</v>
      </c>
      <c r="P31" s="29">
        <f t="shared" si="35"/>
        <v>0</v>
      </c>
      <c r="Q31" s="84"/>
      <c r="R31" s="34"/>
      <c r="S31" s="34"/>
      <c r="T31" s="90"/>
      <c r="U31" s="91"/>
      <c r="V31" s="31"/>
      <c r="W31" s="36">
        <f t="shared" si="9"/>
        <v>-0.5</v>
      </c>
      <c r="X31" s="36">
        <f t="shared" si="10"/>
        <v>-0.9</v>
      </c>
      <c r="Y31" s="36">
        <f t="shared" si="11"/>
        <v>-9.9999999999999978E-2</v>
      </c>
      <c r="Z31" s="36">
        <f t="shared" ca="1" si="12"/>
        <v>-0.61998461221090051</v>
      </c>
      <c r="AA31" s="33"/>
      <c r="AB31" s="36">
        <f t="shared" si="13"/>
        <v>-0.5</v>
      </c>
      <c r="AC31" s="36">
        <f t="shared" si="14"/>
        <v>-0.9</v>
      </c>
      <c r="AD31" s="36">
        <f t="shared" si="15"/>
        <v>-9.9999999999999978E-2</v>
      </c>
      <c r="AE31" s="36">
        <f t="shared" ca="1" si="16"/>
        <v>-0.2420971424034285</v>
      </c>
      <c r="AF31" s="57">
        <f t="shared" si="17"/>
        <v>0</v>
      </c>
    </row>
    <row r="32" spans="1:32" s="6" customFormat="1" ht="15" x14ac:dyDescent="0.2">
      <c r="A32" s="76"/>
      <c r="B32" s="101" t="s">
        <v>89</v>
      </c>
      <c r="C32" s="53"/>
      <c r="D32" s="53"/>
      <c r="E32" s="56"/>
      <c r="F32" s="27"/>
      <c r="G32" s="5">
        <f t="shared" si="27"/>
        <v>-0.5</v>
      </c>
      <c r="H32" s="5">
        <f t="shared" si="28"/>
        <v>-0.9</v>
      </c>
      <c r="I32" s="5">
        <f t="shared" si="29"/>
        <v>-9.9999999999999978E-2</v>
      </c>
      <c r="J32" s="5">
        <f t="shared" ca="1" si="30"/>
        <v>-0.23482091843991115</v>
      </c>
      <c r="K32" s="28"/>
      <c r="L32" s="5">
        <f t="shared" si="31"/>
        <v>-0.5</v>
      </c>
      <c r="M32" s="5">
        <f t="shared" si="32"/>
        <v>-0.9</v>
      </c>
      <c r="N32" s="5">
        <f t="shared" si="33"/>
        <v>-9.9999999999999978E-2</v>
      </c>
      <c r="O32" s="5">
        <f t="shared" ca="1" si="34"/>
        <v>-0.72318221487233147</v>
      </c>
      <c r="P32" s="29">
        <f t="shared" si="35"/>
        <v>0</v>
      </c>
      <c r="Q32" s="84"/>
      <c r="R32" s="34"/>
      <c r="S32" s="34"/>
      <c r="T32" s="88"/>
      <c r="U32" s="89"/>
      <c r="V32" s="31"/>
      <c r="W32" s="36">
        <f t="shared" si="9"/>
        <v>-0.5</v>
      </c>
      <c r="X32" s="36">
        <f t="shared" si="10"/>
        <v>-0.9</v>
      </c>
      <c r="Y32" s="36">
        <f t="shared" si="11"/>
        <v>-9.9999999999999978E-2</v>
      </c>
      <c r="Z32" s="36">
        <f t="shared" ca="1" si="12"/>
        <v>-0.52214827931097418</v>
      </c>
      <c r="AA32" s="33"/>
      <c r="AB32" s="36">
        <f t="shared" si="13"/>
        <v>-0.5</v>
      </c>
      <c r="AC32" s="36">
        <f t="shared" si="14"/>
        <v>-0.9</v>
      </c>
      <c r="AD32" s="36">
        <f t="shared" si="15"/>
        <v>-9.9999999999999978E-2</v>
      </c>
      <c r="AE32" s="36">
        <f t="shared" ca="1" si="16"/>
        <v>-0.75198122741284135</v>
      </c>
      <c r="AF32" s="57">
        <f t="shared" si="17"/>
        <v>0</v>
      </c>
    </row>
    <row r="33" spans="1:32" s="6" customFormat="1" ht="15" x14ac:dyDescent="0.2">
      <c r="A33" s="76"/>
      <c r="B33" s="101" t="s">
        <v>90</v>
      </c>
      <c r="C33" s="53"/>
      <c r="D33" s="53"/>
      <c r="E33" s="56"/>
      <c r="F33" s="27"/>
      <c r="G33" s="5">
        <f t="shared" si="27"/>
        <v>-0.5</v>
      </c>
      <c r="H33" s="5">
        <f t="shared" si="28"/>
        <v>-0.9</v>
      </c>
      <c r="I33" s="5">
        <f t="shared" si="29"/>
        <v>-9.9999999999999978E-2</v>
      </c>
      <c r="J33" s="5">
        <f t="shared" ca="1" si="30"/>
        <v>-0.12767642511960542</v>
      </c>
      <c r="K33" s="28"/>
      <c r="L33" s="5">
        <f t="shared" si="31"/>
        <v>-0.5</v>
      </c>
      <c r="M33" s="5">
        <f t="shared" si="32"/>
        <v>-0.9</v>
      </c>
      <c r="N33" s="5">
        <f t="shared" si="33"/>
        <v>-9.9999999999999978E-2</v>
      </c>
      <c r="O33" s="5">
        <f t="shared" ca="1" si="34"/>
        <v>-0.22434938227384982</v>
      </c>
      <c r="P33" s="29">
        <f t="shared" si="35"/>
        <v>0</v>
      </c>
      <c r="Q33" s="84"/>
      <c r="R33" s="34"/>
      <c r="S33" s="34"/>
      <c r="T33" s="90"/>
      <c r="U33" s="91"/>
      <c r="V33" s="31"/>
      <c r="W33" s="36">
        <f t="shared" si="9"/>
        <v>-0.5</v>
      </c>
      <c r="X33" s="36">
        <f t="shared" si="10"/>
        <v>-0.9</v>
      </c>
      <c r="Y33" s="36">
        <f t="shared" si="11"/>
        <v>-9.9999999999999978E-2</v>
      </c>
      <c r="Z33" s="36">
        <f t="shared" ca="1" si="12"/>
        <v>-0.26535715332002219</v>
      </c>
      <c r="AA33" s="33"/>
      <c r="AB33" s="36">
        <f t="shared" si="13"/>
        <v>-0.5</v>
      </c>
      <c r="AC33" s="36">
        <f t="shared" si="14"/>
        <v>-0.9</v>
      </c>
      <c r="AD33" s="36">
        <f t="shared" si="15"/>
        <v>-9.9999999999999978E-2</v>
      </c>
      <c r="AE33" s="36">
        <f t="shared" ca="1" si="16"/>
        <v>-0.42181685436142569</v>
      </c>
      <c r="AF33" s="57">
        <f t="shared" si="17"/>
        <v>0</v>
      </c>
    </row>
    <row r="34" spans="1:32" s="6" customFormat="1" ht="15" x14ac:dyDescent="0.2">
      <c r="A34" s="76"/>
      <c r="B34" s="101" t="s">
        <v>91</v>
      </c>
      <c r="C34" s="53"/>
      <c r="D34" s="53"/>
      <c r="E34" s="56"/>
      <c r="F34" s="27"/>
      <c r="G34" s="5">
        <f t="shared" si="27"/>
        <v>-0.5</v>
      </c>
      <c r="H34" s="5">
        <f t="shared" si="28"/>
        <v>-0.9</v>
      </c>
      <c r="I34" s="5">
        <f t="shared" si="29"/>
        <v>-9.9999999999999978E-2</v>
      </c>
      <c r="J34" s="5">
        <f t="shared" ca="1" si="30"/>
        <v>-0.8931668803743269</v>
      </c>
      <c r="K34" s="28"/>
      <c r="L34" s="5">
        <f t="shared" si="31"/>
        <v>-0.5</v>
      </c>
      <c r="M34" s="5">
        <f t="shared" si="32"/>
        <v>-0.9</v>
      </c>
      <c r="N34" s="5">
        <f t="shared" si="33"/>
        <v>-9.9999999999999978E-2</v>
      </c>
      <c r="O34" s="5">
        <f t="shared" ca="1" si="34"/>
        <v>-0.37315460132605371</v>
      </c>
      <c r="P34" s="29">
        <f t="shared" si="35"/>
        <v>0</v>
      </c>
      <c r="Q34" s="84"/>
      <c r="R34" s="34"/>
      <c r="S34" s="34"/>
      <c r="T34" s="88"/>
      <c r="U34" s="89"/>
      <c r="V34" s="31"/>
      <c r="W34" s="36">
        <f t="shared" si="9"/>
        <v>-0.5</v>
      </c>
      <c r="X34" s="36">
        <f t="shared" si="10"/>
        <v>-0.9</v>
      </c>
      <c r="Y34" s="36">
        <f t="shared" si="11"/>
        <v>-9.9999999999999978E-2</v>
      </c>
      <c r="Z34" s="36">
        <f t="shared" ca="1" si="12"/>
        <v>-0.53012175056908584</v>
      </c>
      <c r="AA34" s="33"/>
      <c r="AB34" s="36">
        <f t="shared" si="13"/>
        <v>-0.5</v>
      </c>
      <c r="AC34" s="36">
        <f t="shared" si="14"/>
        <v>-0.9</v>
      </c>
      <c r="AD34" s="36">
        <f t="shared" si="15"/>
        <v>-9.9999999999999978E-2</v>
      </c>
      <c r="AE34" s="36">
        <f t="shared" ca="1" si="16"/>
        <v>-0.53136712954276155</v>
      </c>
      <c r="AF34" s="57">
        <f t="shared" si="17"/>
        <v>0</v>
      </c>
    </row>
    <row r="35" spans="1:32" s="6" customFormat="1" ht="15" x14ac:dyDescent="0.2">
      <c r="A35" s="76"/>
      <c r="B35" s="101" t="s">
        <v>92</v>
      </c>
      <c r="C35" s="53"/>
      <c r="D35" s="53"/>
      <c r="E35" s="56"/>
      <c r="F35" s="27"/>
      <c r="G35" s="5">
        <f t="shared" si="27"/>
        <v>-0.5</v>
      </c>
      <c r="H35" s="5">
        <f t="shared" si="28"/>
        <v>-0.9</v>
      </c>
      <c r="I35" s="5">
        <f t="shared" si="29"/>
        <v>-9.9999999999999978E-2</v>
      </c>
      <c r="J35" s="5">
        <f t="shared" ca="1" si="30"/>
        <v>-0.15794019801136161</v>
      </c>
      <c r="K35" s="28"/>
      <c r="L35" s="5">
        <f t="shared" si="31"/>
        <v>-0.5</v>
      </c>
      <c r="M35" s="5">
        <f t="shared" si="32"/>
        <v>-0.9</v>
      </c>
      <c r="N35" s="5">
        <f t="shared" si="33"/>
        <v>-9.9999999999999978E-2</v>
      </c>
      <c r="O35" s="5">
        <f t="shared" ca="1" si="34"/>
        <v>-0.81563723500960927</v>
      </c>
      <c r="P35" s="29">
        <f t="shared" si="35"/>
        <v>0</v>
      </c>
      <c r="Q35" s="84"/>
      <c r="R35" s="34"/>
      <c r="S35" s="34"/>
      <c r="T35" s="90"/>
      <c r="U35" s="91"/>
      <c r="V35" s="31"/>
      <c r="W35" s="36">
        <f t="shared" si="9"/>
        <v>-0.5</v>
      </c>
      <c r="X35" s="36">
        <f t="shared" si="10"/>
        <v>-0.9</v>
      </c>
      <c r="Y35" s="36">
        <f t="shared" si="11"/>
        <v>-9.9999999999999978E-2</v>
      </c>
      <c r="Z35" s="36">
        <f t="shared" ca="1" si="12"/>
        <v>-0.75893581411022382</v>
      </c>
      <c r="AA35" s="33"/>
      <c r="AB35" s="36">
        <f t="shared" si="13"/>
        <v>-0.5</v>
      </c>
      <c r="AC35" s="36">
        <f t="shared" si="14"/>
        <v>-0.9</v>
      </c>
      <c r="AD35" s="36">
        <f t="shared" si="15"/>
        <v>-9.9999999999999978E-2</v>
      </c>
      <c r="AE35" s="36">
        <f t="shared" ca="1" si="16"/>
        <v>-0.88533038950831522</v>
      </c>
      <c r="AF35" s="57">
        <f t="shared" si="17"/>
        <v>0</v>
      </c>
    </row>
    <row r="36" spans="1:32" s="6" customFormat="1" ht="15" x14ac:dyDescent="0.2">
      <c r="A36" s="76"/>
      <c r="B36" s="101" t="s">
        <v>93</v>
      </c>
      <c r="C36" s="53"/>
      <c r="D36" s="53"/>
      <c r="E36" s="56"/>
      <c r="F36" s="27"/>
      <c r="G36" s="5">
        <f t="shared" si="27"/>
        <v>-0.5</v>
      </c>
      <c r="H36" s="5">
        <f t="shared" si="28"/>
        <v>-0.9</v>
      </c>
      <c r="I36" s="5">
        <f t="shared" si="29"/>
        <v>-9.9999999999999978E-2</v>
      </c>
      <c r="J36" s="5">
        <f t="shared" ca="1" si="30"/>
        <v>-0.53426552471460431</v>
      </c>
      <c r="K36" s="28"/>
      <c r="L36" s="5">
        <f t="shared" si="31"/>
        <v>-0.5</v>
      </c>
      <c r="M36" s="5">
        <f t="shared" si="32"/>
        <v>-0.9</v>
      </c>
      <c r="N36" s="5">
        <f t="shared" si="33"/>
        <v>-9.9999999999999978E-2</v>
      </c>
      <c r="O36" s="5">
        <f t="shared" ca="1" si="34"/>
        <v>-0.56860822530085153</v>
      </c>
      <c r="P36" s="29">
        <f t="shared" si="35"/>
        <v>0</v>
      </c>
      <c r="Q36" s="84"/>
      <c r="R36" s="34"/>
      <c r="S36" s="34"/>
      <c r="T36" s="88"/>
      <c r="U36" s="89"/>
      <c r="V36" s="31"/>
      <c r="W36" s="36">
        <f t="shared" si="9"/>
        <v>-0.5</v>
      </c>
      <c r="X36" s="36">
        <f t="shared" si="10"/>
        <v>-0.9</v>
      </c>
      <c r="Y36" s="36">
        <f t="shared" si="11"/>
        <v>-9.9999999999999978E-2</v>
      </c>
      <c r="Z36" s="36">
        <f t="shared" ca="1" si="12"/>
        <v>-0.68239041644533416</v>
      </c>
      <c r="AA36" s="33"/>
      <c r="AB36" s="36">
        <f t="shared" si="13"/>
        <v>-0.5</v>
      </c>
      <c r="AC36" s="36">
        <f t="shared" si="14"/>
        <v>-0.9</v>
      </c>
      <c r="AD36" s="36">
        <f t="shared" si="15"/>
        <v>-9.9999999999999978E-2</v>
      </c>
      <c r="AE36" s="36">
        <f t="shared" ca="1" si="16"/>
        <v>-0.44352294927031999</v>
      </c>
      <c r="AF36" s="57">
        <f t="shared" si="17"/>
        <v>0</v>
      </c>
    </row>
    <row r="37" spans="1:32" s="6" customFormat="1" ht="15" x14ac:dyDescent="0.2">
      <c r="A37" s="76"/>
      <c r="B37" s="101" t="s">
        <v>94</v>
      </c>
      <c r="C37" s="53"/>
      <c r="D37" s="53"/>
      <c r="E37" s="56"/>
      <c r="F37" s="27"/>
      <c r="G37" s="5">
        <f t="shared" si="27"/>
        <v>-0.5</v>
      </c>
      <c r="H37" s="5">
        <f t="shared" si="28"/>
        <v>-0.9</v>
      </c>
      <c r="I37" s="5">
        <f t="shared" si="29"/>
        <v>-9.9999999999999978E-2</v>
      </c>
      <c r="J37" s="5">
        <f t="shared" ca="1" si="30"/>
        <v>-0.19698444066089549</v>
      </c>
      <c r="K37" s="28"/>
      <c r="L37" s="5">
        <f t="shared" si="31"/>
        <v>-0.5</v>
      </c>
      <c r="M37" s="5">
        <f t="shared" si="32"/>
        <v>-0.9</v>
      </c>
      <c r="N37" s="5">
        <f t="shared" si="33"/>
        <v>-9.9999999999999978E-2</v>
      </c>
      <c r="O37" s="5">
        <f t="shared" ca="1" si="34"/>
        <v>-0.27755061018381777</v>
      </c>
      <c r="P37" s="29">
        <f t="shared" si="35"/>
        <v>0</v>
      </c>
      <c r="Q37" s="84"/>
      <c r="R37" s="34"/>
      <c r="S37" s="34"/>
      <c r="T37" s="90"/>
      <c r="U37" s="91"/>
      <c r="V37" s="31"/>
      <c r="W37" s="36">
        <f t="shared" si="9"/>
        <v>-0.5</v>
      </c>
      <c r="X37" s="36">
        <f t="shared" si="10"/>
        <v>-0.9</v>
      </c>
      <c r="Y37" s="36">
        <f t="shared" si="11"/>
        <v>-9.9999999999999978E-2</v>
      </c>
      <c r="Z37" s="36">
        <f t="shared" ca="1" si="12"/>
        <v>-0.31525741243874672</v>
      </c>
      <c r="AA37" s="33"/>
      <c r="AB37" s="36">
        <f t="shared" si="13"/>
        <v>-0.5</v>
      </c>
      <c r="AC37" s="36">
        <f t="shared" si="14"/>
        <v>-0.9</v>
      </c>
      <c r="AD37" s="36">
        <f t="shared" si="15"/>
        <v>-9.9999999999999978E-2</v>
      </c>
      <c r="AE37" s="36">
        <f t="shared" ca="1" si="16"/>
        <v>-0.35432170368826088</v>
      </c>
      <c r="AF37" s="57">
        <f t="shared" si="17"/>
        <v>0</v>
      </c>
    </row>
    <row r="38" spans="1:32" s="6" customFormat="1" ht="15" x14ac:dyDescent="0.2">
      <c r="A38" s="76"/>
      <c r="B38" s="101" t="s">
        <v>95</v>
      </c>
      <c r="C38" s="53"/>
      <c r="D38" s="53"/>
      <c r="E38" s="56"/>
      <c r="F38" s="27"/>
      <c r="G38" s="5">
        <f t="shared" si="27"/>
        <v>-0.5</v>
      </c>
      <c r="H38" s="5">
        <f t="shared" si="28"/>
        <v>-0.9</v>
      </c>
      <c r="I38" s="5">
        <f t="shared" si="29"/>
        <v>-9.9999999999999978E-2</v>
      </c>
      <c r="J38" s="5">
        <f t="shared" ca="1" si="30"/>
        <v>-0.14608506914882613</v>
      </c>
      <c r="K38" s="28"/>
      <c r="L38" s="5">
        <f t="shared" si="31"/>
        <v>-0.5</v>
      </c>
      <c r="M38" s="5">
        <f t="shared" si="32"/>
        <v>-0.9</v>
      </c>
      <c r="N38" s="5">
        <f t="shared" si="33"/>
        <v>-9.9999999999999978E-2</v>
      </c>
      <c r="O38" s="5">
        <f t="shared" ca="1" si="34"/>
        <v>-0.51996564513189014</v>
      </c>
      <c r="P38" s="29">
        <f t="shared" si="35"/>
        <v>0</v>
      </c>
      <c r="Q38" s="84"/>
      <c r="R38" s="34"/>
      <c r="S38" s="34"/>
      <c r="T38" s="88"/>
      <c r="U38" s="89"/>
      <c r="V38" s="31"/>
      <c r="W38" s="36">
        <f t="shared" si="9"/>
        <v>-0.5</v>
      </c>
      <c r="X38" s="36">
        <f t="shared" si="10"/>
        <v>-0.9</v>
      </c>
      <c r="Y38" s="36">
        <f t="shared" si="11"/>
        <v>-9.9999999999999978E-2</v>
      </c>
      <c r="Z38" s="36">
        <f t="shared" ca="1" si="12"/>
        <v>-0.89450486357598624</v>
      </c>
      <c r="AA38" s="33"/>
      <c r="AB38" s="36">
        <f t="shared" si="13"/>
        <v>-0.5</v>
      </c>
      <c r="AC38" s="36">
        <f t="shared" si="14"/>
        <v>-0.9</v>
      </c>
      <c r="AD38" s="36">
        <f t="shared" si="15"/>
        <v>-9.9999999999999978E-2</v>
      </c>
      <c r="AE38" s="36">
        <f t="shared" ca="1" si="16"/>
        <v>-0.85670051859063889</v>
      </c>
      <c r="AF38" s="57">
        <f t="shared" si="17"/>
        <v>0</v>
      </c>
    </row>
    <row r="39" spans="1:32" s="6" customFormat="1" ht="15" x14ac:dyDescent="0.2">
      <c r="A39" s="76"/>
      <c r="B39" s="101" t="s">
        <v>96</v>
      </c>
      <c r="C39" s="53"/>
      <c r="D39" s="53"/>
      <c r="E39" s="56"/>
      <c r="F39" s="27"/>
      <c r="G39" s="5">
        <f t="shared" si="27"/>
        <v>-0.5</v>
      </c>
      <c r="H39" s="5">
        <f t="shared" si="28"/>
        <v>-0.9</v>
      </c>
      <c r="I39" s="5">
        <f t="shared" si="29"/>
        <v>-9.9999999999999978E-2</v>
      </c>
      <c r="J39" s="5">
        <f t="shared" ca="1" si="30"/>
        <v>-0.25520702184761046</v>
      </c>
      <c r="K39" s="28"/>
      <c r="L39" s="5">
        <f t="shared" si="31"/>
        <v>-0.5</v>
      </c>
      <c r="M39" s="5">
        <f t="shared" si="32"/>
        <v>-0.9</v>
      </c>
      <c r="N39" s="5">
        <f t="shared" si="33"/>
        <v>-9.9999999999999978E-2</v>
      </c>
      <c r="O39" s="5">
        <f t="shared" ca="1" si="34"/>
        <v>-0.18057085847793242</v>
      </c>
      <c r="P39" s="29">
        <f t="shared" si="35"/>
        <v>0</v>
      </c>
      <c r="Q39" s="84"/>
      <c r="R39" s="34"/>
      <c r="S39" s="34"/>
      <c r="T39" s="90"/>
      <c r="U39" s="91"/>
      <c r="V39" s="31"/>
      <c r="W39" s="36">
        <f t="shared" si="9"/>
        <v>-0.5</v>
      </c>
      <c r="X39" s="36">
        <f t="shared" si="10"/>
        <v>-0.9</v>
      </c>
      <c r="Y39" s="36">
        <f t="shared" si="11"/>
        <v>-9.9999999999999978E-2</v>
      </c>
      <c r="Z39" s="36">
        <f t="shared" ca="1" si="12"/>
        <v>-0.87551190052410255</v>
      </c>
      <c r="AA39" s="33"/>
      <c r="AB39" s="36">
        <f t="shared" si="13"/>
        <v>-0.5</v>
      </c>
      <c r="AC39" s="36">
        <f t="shared" si="14"/>
        <v>-0.9</v>
      </c>
      <c r="AD39" s="36">
        <f t="shared" si="15"/>
        <v>-9.9999999999999978E-2</v>
      </c>
      <c r="AE39" s="36">
        <f t="shared" ca="1" si="16"/>
        <v>-0.48018060135181989</v>
      </c>
      <c r="AF39" s="57">
        <f t="shared" si="17"/>
        <v>0</v>
      </c>
    </row>
    <row r="40" spans="1:32" s="6" customFormat="1" ht="15" x14ac:dyDescent="0.2">
      <c r="A40" s="76"/>
      <c r="B40" s="101" t="s">
        <v>97</v>
      </c>
      <c r="C40" s="53"/>
      <c r="D40" s="53"/>
      <c r="E40" s="56"/>
      <c r="F40" s="27"/>
      <c r="G40" s="5">
        <f t="shared" si="27"/>
        <v>-0.5</v>
      </c>
      <c r="H40" s="5">
        <f t="shared" si="28"/>
        <v>-0.9</v>
      </c>
      <c r="I40" s="5">
        <f t="shared" si="29"/>
        <v>-9.9999999999999978E-2</v>
      </c>
      <c r="J40" s="5">
        <f t="shared" ca="1" si="30"/>
        <v>-0.48230725772796423</v>
      </c>
      <c r="K40" s="28"/>
      <c r="L40" s="5">
        <f t="shared" si="31"/>
        <v>-0.5</v>
      </c>
      <c r="M40" s="5">
        <f t="shared" si="32"/>
        <v>-0.9</v>
      </c>
      <c r="N40" s="5">
        <f t="shared" si="33"/>
        <v>-9.9999999999999978E-2</v>
      </c>
      <c r="O40" s="5">
        <f t="shared" ca="1" si="34"/>
        <v>-0.3766786259353363</v>
      </c>
      <c r="P40" s="29">
        <f t="shared" si="35"/>
        <v>0</v>
      </c>
      <c r="Q40" s="84"/>
      <c r="R40" s="34"/>
      <c r="S40" s="34"/>
      <c r="T40" s="88"/>
      <c r="U40" s="89"/>
      <c r="V40" s="31"/>
      <c r="W40" s="36">
        <f t="shared" si="9"/>
        <v>-0.5</v>
      </c>
      <c r="X40" s="36">
        <f t="shared" si="10"/>
        <v>-0.9</v>
      </c>
      <c r="Y40" s="36">
        <f t="shared" si="11"/>
        <v>-9.9999999999999978E-2</v>
      </c>
      <c r="Z40" s="36">
        <f t="shared" ca="1" si="12"/>
        <v>-0.31851034271837286</v>
      </c>
      <c r="AA40" s="33"/>
      <c r="AB40" s="36">
        <f t="shared" si="13"/>
        <v>-0.5</v>
      </c>
      <c r="AC40" s="36">
        <f t="shared" si="14"/>
        <v>-0.9</v>
      </c>
      <c r="AD40" s="36">
        <f t="shared" si="15"/>
        <v>-9.9999999999999978E-2</v>
      </c>
      <c r="AE40" s="36">
        <f t="shared" ca="1" si="16"/>
        <v>-0.49469074958701736</v>
      </c>
      <c r="AF40" s="57">
        <f t="shared" si="17"/>
        <v>0</v>
      </c>
    </row>
    <row r="41" spans="1:32" s="6" customFormat="1" ht="15" x14ac:dyDescent="0.2">
      <c r="A41" s="76"/>
      <c r="B41" s="101" t="s">
        <v>98</v>
      </c>
      <c r="C41" s="53"/>
      <c r="D41" s="53"/>
      <c r="E41" s="56"/>
      <c r="F41" s="27"/>
      <c r="G41" s="5">
        <f t="shared" si="27"/>
        <v>-0.5</v>
      </c>
      <c r="H41" s="5">
        <f t="shared" si="28"/>
        <v>-0.9</v>
      </c>
      <c r="I41" s="5">
        <f t="shared" si="29"/>
        <v>-9.9999999999999978E-2</v>
      </c>
      <c r="J41" s="5">
        <f t="shared" ca="1" si="30"/>
        <v>-0.63336409060597954</v>
      </c>
      <c r="K41" s="28"/>
      <c r="L41" s="5">
        <f t="shared" si="31"/>
        <v>-0.5</v>
      </c>
      <c r="M41" s="5">
        <f t="shared" si="32"/>
        <v>-0.9</v>
      </c>
      <c r="N41" s="5">
        <f t="shared" si="33"/>
        <v>-9.9999999999999978E-2</v>
      </c>
      <c r="O41" s="5">
        <f t="shared" ca="1" si="34"/>
        <v>-0.27485566826458918</v>
      </c>
      <c r="P41" s="29">
        <f t="shared" si="35"/>
        <v>0</v>
      </c>
      <c r="Q41" s="84"/>
      <c r="R41" s="34"/>
      <c r="S41" s="34"/>
      <c r="T41" s="90"/>
      <c r="U41" s="91"/>
      <c r="V41" s="31"/>
      <c r="W41" s="36">
        <f t="shared" si="9"/>
        <v>-0.5</v>
      </c>
      <c r="X41" s="36">
        <f t="shared" si="10"/>
        <v>-0.9</v>
      </c>
      <c r="Y41" s="36">
        <f t="shared" si="11"/>
        <v>-9.9999999999999978E-2</v>
      </c>
      <c r="Z41" s="36">
        <f t="shared" ca="1" si="12"/>
        <v>-0.12266903024031062</v>
      </c>
      <c r="AA41" s="33"/>
      <c r="AB41" s="36">
        <f t="shared" si="13"/>
        <v>-0.5</v>
      </c>
      <c r="AC41" s="36">
        <f t="shared" si="14"/>
        <v>-0.9</v>
      </c>
      <c r="AD41" s="36">
        <f t="shared" si="15"/>
        <v>-9.9999999999999978E-2</v>
      </c>
      <c r="AE41" s="36">
        <f t="shared" ca="1" si="16"/>
        <v>-0.84326663354034659</v>
      </c>
      <c r="AF41" s="57">
        <f t="shared" si="17"/>
        <v>0</v>
      </c>
    </row>
    <row r="42" spans="1:32" s="6" customFormat="1" ht="15" x14ac:dyDescent="0.2">
      <c r="A42" s="76"/>
      <c r="B42" s="101" t="s">
        <v>99</v>
      </c>
      <c r="C42" s="53"/>
      <c r="D42" s="53"/>
      <c r="E42" s="56"/>
      <c r="F42" s="27"/>
      <c r="G42" s="5">
        <f t="shared" si="27"/>
        <v>-0.5</v>
      </c>
      <c r="H42" s="5">
        <f t="shared" si="28"/>
        <v>-0.9</v>
      </c>
      <c r="I42" s="5">
        <f t="shared" si="29"/>
        <v>-9.9999999999999978E-2</v>
      </c>
      <c r="J42" s="5">
        <f t="shared" ca="1" si="30"/>
        <v>-0.22948733679833433</v>
      </c>
      <c r="K42" s="28"/>
      <c r="L42" s="5">
        <f t="shared" si="31"/>
        <v>-0.5</v>
      </c>
      <c r="M42" s="5">
        <f t="shared" si="32"/>
        <v>-0.9</v>
      </c>
      <c r="N42" s="5">
        <f t="shared" si="33"/>
        <v>-9.9999999999999978E-2</v>
      </c>
      <c r="O42" s="5">
        <f t="shared" ca="1" si="34"/>
        <v>-0.72848182162177921</v>
      </c>
      <c r="P42" s="29">
        <f t="shared" si="35"/>
        <v>0</v>
      </c>
      <c r="Q42" s="84"/>
      <c r="R42" s="34"/>
      <c r="S42" s="34"/>
      <c r="T42" s="88"/>
      <c r="U42" s="89"/>
      <c r="V42" s="31"/>
      <c r="W42" s="36">
        <f t="shared" si="9"/>
        <v>-0.5</v>
      </c>
      <c r="X42" s="36">
        <f t="shared" si="10"/>
        <v>-0.9</v>
      </c>
      <c r="Y42" s="36">
        <f t="shared" si="11"/>
        <v>-9.9999999999999978E-2</v>
      </c>
      <c r="Z42" s="36">
        <f t="shared" ca="1" si="12"/>
        <v>-0.82548761374525392</v>
      </c>
      <c r="AA42" s="33"/>
      <c r="AB42" s="36">
        <f t="shared" si="13"/>
        <v>-0.5</v>
      </c>
      <c r="AC42" s="36">
        <f t="shared" si="14"/>
        <v>-0.9</v>
      </c>
      <c r="AD42" s="36">
        <f t="shared" si="15"/>
        <v>-9.9999999999999978E-2</v>
      </c>
      <c r="AE42" s="36">
        <f t="shared" ca="1" si="16"/>
        <v>-0.74031737040008416</v>
      </c>
      <c r="AF42" s="57">
        <f t="shared" si="17"/>
        <v>0</v>
      </c>
    </row>
    <row r="43" spans="1:32" s="6" customFormat="1" ht="15" x14ac:dyDescent="0.2">
      <c r="A43" s="76"/>
      <c r="B43" s="101" t="s">
        <v>100</v>
      </c>
      <c r="C43" s="53"/>
      <c r="D43" s="53"/>
      <c r="E43" s="56"/>
      <c r="F43" s="27"/>
      <c r="G43" s="5">
        <f t="shared" si="27"/>
        <v>-0.5</v>
      </c>
      <c r="H43" s="5">
        <f t="shared" si="28"/>
        <v>-0.9</v>
      </c>
      <c r="I43" s="5">
        <f t="shared" si="29"/>
        <v>-9.9999999999999978E-2</v>
      </c>
      <c r="J43" s="5">
        <f t="shared" ca="1" si="30"/>
        <v>-0.71810841381085511</v>
      </c>
      <c r="K43" s="28"/>
      <c r="L43" s="5">
        <f t="shared" si="31"/>
        <v>-0.5</v>
      </c>
      <c r="M43" s="5">
        <f t="shared" si="32"/>
        <v>-0.9</v>
      </c>
      <c r="N43" s="5">
        <f t="shared" si="33"/>
        <v>-9.9999999999999978E-2</v>
      </c>
      <c r="O43" s="5">
        <f t="shared" ca="1" si="34"/>
        <v>-0.44532254190541948</v>
      </c>
      <c r="P43" s="29">
        <f t="shared" si="35"/>
        <v>0</v>
      </c>
      <c r="Q43" s="84"/>
      <c r="R43" s="34"/>
      <c r="S43" s="34"/>
      <c r="T43" s="90"/>
      <c r="U43" s="91"/>
      <c r="V43" s="31"/>
      <c r="W43" s="36">
        <f t="shared" si="9"/>
        <v>-0.5</v>
      </c>
      <c r="X43" s="36">
        <f t="shared" si="10"/>
        <v>-0.9</v>
      </c>
      <c r="Y43" s="36">
        <f t="shared" si="11"/>
        <v>-9.9999999999999978E-2</v>
      </c>
      <c r="Z43" s="36">
        <f t="shared" ca="1" si="12"/>
        <v>-0.56140986925194747</v>
      </c>
      <c r="AA43" s="33"/>
      <c r="AB43" s="36">
        <f t="shared" si="13"/>
        <v>-0.5</v>
      </c>
      <c r="AC43" s="36">
        <f t="shared" si="14"/>
        <v>-0.9</v>
      </c>
      <c r="AD43" s="36">
        <f t="shared" si="15"/>
        <v>-9.9999999999999978E-2</v>
      </c>
      <c r="AE43" s="36">
        <f t="shared" ca="1" si="16"/>
        <v>-0.7894333251652389</v>
      </c>
      <c r="AF43" s="57">
        <f t="shared" si="17"/>
        <v>0</v>
      </c>
    </row>
    <row r="44" spans="1:32" s="6" customFormat="1" ht="15" x14ac:dyDescent="0.2">
      <c r="A44" s="76"/>
      <c r="B44" s="101" t="s">
        <v>101</v>
      </c>
      <c r="C44" s="53"/>
      <c r="D44" s="53"/>
      <c r="E44" s="56"/>
      <c r="F44" s="27"/>
      <c r="G44" s="5">
        <f t="shared" si="27"/>
        <v>-0.5</v>
      </c>
      <c r="H44" s="5">
        <f t="shared" si="28"/>
        <v>-0.9</v>
      </c>
      <c r="I44" s="5">
        <f t="shared" si="29"/>
        <v>-9.9999999999999978E-2</v>
      </c>
      <c r="J44" s="5">
        <f t="shared" ca="1" si="30"/>
        <v>-0.52278889514283122</v>
      </c>
      <c r="K44" s="28"/>
      <c r="L44" s="5">
        <f t="shared" si="31"/>
        <v>-0.5</v>
      </c>
      <c r="M44" s="5">
        <f t="shared" si="32"/>
        <v>-0.9</v>
      </c>
      <c r="N44" s="5">
        <f t="shared" si="33"/>
        <v>-9.9999999999999978E-2</v>
      </c>
      <c r="O44" s="5">
        <f t="shared" ca="1" si="34"/>
        <v>-0.52878845925959816</v>
      </c>
      <c r="P44" s="29">
        <f t="shared" si="35"/>
        <v>0</v>
      </c>
      <c r="Q44" s="84"/>
      <c r="R44" s="34"/>
      <c r="S44" s="34"/>
      <c r="T44" s="88"/>
      <c r="U44" s="89"/>
      <c r="V44" s="31"/>
      <c r="W44" s="36">
        <f t="shared" si="9"/>
        <v>-0.5</v>
      </c>
      <c r="X44" s="36">
        <f t="shared" si="10"/>
        <v>-0.9</v>
      </c>
      <c r="Y44" s="36">
        <f t="shared" si="11"/>
        <v>-9.9999999999999978E-2</v>
      </c>
      <c r="Z44" s="36">
        <f t="shared" ca="1" si="12"/>
        <v>-0.62106363824475008</v>
      </c>
      <c r="AA44" s="33"/>
      <c r="AB44" s="36">
        <f t="shared" si="13"/>
        <v>-0.5</v>
      </c>
      <c r="AC44" s="36">
        <f t="shared" si="14"/>
        <v>-0.9</v>
      </c>
      <c r="AD44" s="36">
        <f t="shared" si="15"/>
        <v>-9.9999999999999978E-2</v>
      </c>
      <c r="AE44" s="36">
        <f t="shared" ca="1" si="16"/>
        <v>-0.76715924369469624</v>
      </c>
      <c r="AF44" s="57">
        <f t="shared" si="17"/>
        <v>0</v>
      </c>
    </row>
    <row r="45" spans="1:32" s="6" customFormat="1" ht="15" x14ac:dyDescent="0.2">
      <c r="A45" s="76"/>
      <c r="B45" s="101" t="s">
        <v>102</v>
      </c>
      <c r="C45" s="53"/>
      <c r="D45" s="53"/>
      <c r="E45" s="56"/>
      <c r="F45" s="27"/>
      <c r="G45" s="5">
        <f t="shared" si="27"/>
        <v>-0.5</v>
      </c>
      <c r="H45" s="5">
        <f t="shared" si="28"/>
        <v>-0.9</v>
      </c>
      <c r="I45" s="5">
        <f t="shared" si="29"/>
        <v>-9.9999999999999978E-2</v>
      </c>
      <c r="J45" s="5">
        <f t="shared" ca="1" si="30"/>
        <v>-0.54064024020888912</v>
      </c>
      <c r="K45" s="28"/>
      <c r="L45" s="5">
        <f t="shared" si="31"/>
        <v>-0.5</v>
      </c>
      <c r="M45" s="5">
        <f t="shared" si="32"/>
        <v>-0.9</v>
      </c>
      <c r="N45" s="5">
        <f t="shared" si="33"/>
        <v>-9.9999999999999978E-2</v>
      </c>
      <c r="O45" s="5">
        <f t="shared" ca="1" si="34"/>
        <v>-0.62243512376994059</v>
      </c>
      <c r="P45" s="29">
        <f t="shared" si="35"/>
        <v>0</v>
      </c>
      <c r="Q45" s="84"/>
      <c r="R45" s="34"/>
      <c r="S45" s="34"/>
      <c r="T45" s="90"/>
      <c r="U45" s="91"/>
      <c r="V45" s="31"/>
      <c r="W45" s="36">
        <f t="shared" si="9"/>
        <v>-0.5</v>
      </c>
      <c r="X45" s="36">
        <f t="shared" si="10"/>
        <v>-0.9</v>
      </c>
      <c r="Y45" s="36">
        <f t="shared" si="11"/>
        <v>-9.9999999999999978E-2</v>
      </c>
      <c r="Z45" s="36">
        <f t="shared" ca="1" si="12"/>
        <v>-0.64529620953825018</v>
      </c>
      <c r="AA45" s="33"/>
      <c r="AB45" s="36">
        <f t="shared" si="13"/>
        <v>-0.5</v>
      </c>
      <c r="AC45" s="36">
        <f t="shared" si="14"/>
        <v>-0.9</v>
      </c>
      <c r="AD45" s="36">
        <f t="shared" si="15"/>
        <v>-9.9999999999999978E-2</v>
      </c>
      <c r="AE45" s="36">
        <f t="shared" ca="1" si="16"/>
        <v>-0.78863456086322969</v>
      </c>
      <c r="AF45" s="57">
        <f t="shared" si="17"/>
        <v>0</v>
      </c>
    </row>
    <row r="46" spans="1:32" s="6" customFormat="1" ht="15" x14ac:dyDescent="0.2">
      <c r="A46" s="76"/>
      <c r="B46" s="101" t="s">
        <v>103</v>
      </c>
      <c r="C46" s="53"/>
      <c r="D46" s="53"/>
      <c r="E46" s="56"/>
      <c r="F46" s="27"/>
      <c r="G46" s="5">
        <f t="shared" si="27"/>
        <v>-0.5</v>
      </c>
      <c r="H46" s="5">
        <f t="shared" si="28"/>
        <v>-0.9</v>
      </c>
      <c r="I46" s="5">
        <f t="shared" si="29"/>
        <v>-9.9999999999999978E-2</v>
      </c>
      <c r="J46" s="5">
        <f t="shared" ca="1" si="30"/>
        <v>-0.66716261799215437</v>
      </c>
      <c r="K46" s="28"/>
      <c r="L46" s="5">
        <f t="shared" si="31"/>
        <v>-0.5</v>
      </c>
      <c r="M46" s="5">
        <f t="shared" si="32"/>
        <v>-0.9</v>
      </c>
      <c r="N46" s="5">
        <f t="shared" si="33"/>
        <v>-9.9999999999999978E-2</v>
      </c>
      <c r="O46" s="5">
        <f t="shared" ca="1" si="34"/>
        <v>-0.66798253374214689</v>
      </c>
      <c r="P46" s="29">
        <f t="shared" si="35"/>
        <v>0</v>
      </c>
      <c r="Q46" s="84"/>
      <c r="R46" s="34"/>
      <c r="S46" s="34"/>
      <c r="T46" s="88"/>
      <c r="U46" s="89"/>
      <c r="V46" s="31"/>
      <c r="W46" s="36">
        <f t="shared" si="9"/>
        <v>-0.5</v>
      </c>
      <c r="X46" s="36">
        <f t="shared" si="10"/>
        <v>-0.9</v>
      </c>
      <c r="Y46" s="36">
        <f t="shared" si="11"/>
        <v>-9.9999999999999978E-2</v>
      </c>
      <c r="Z46" s="36">
        <f t="shared" ca="1" si="12"/>
        <v>-0.38666964278511951</v>
      </c>
      <c r="AA46" s="33"/>
      <c r="AB46" s="36">
        <f t="shared" si="13"/>
        <v>-0.5</v>
      </c>
      <c r="AC46" s="36">
        <f t="shared" si="14"/>
        <v>-0.9</v>
      </c>
      <c r="AD46" s="36">
        <f t="shared" si="15"/>
        <v>-9.9999999999999978E-2</v>
      </c>
      <c r="AE46" s="36">
        <f t="shared" ca="1" si="16"/>
        <v>-0.48925742124417348</v>
      </c>
      <c r="AF46" s="57">
        <f t="shared" si="17"/>
        <v>0</v>
      </c>
    </row>
    <row r="47" spans="1:32" s="6" customFormat="1" ht="15" x14ac:dyDescent="0.2">
      <c r="A47" s="76"/>
      <c r="B47" s="101" t="s">
        <v>104</v>
      </c>
      <c r="C47" s="53"/>
      <c r="D47" s="53"/>
      <c r="E47" s="56"/>
      <c r="F47" s="27"/>
      <c r="G47" s="5">
        <f t="shared" si="27"/>
        <v>-0.5</v>
      </c>
      <c r="H47" s="5">
        <f t="shared" si="28"/>
        <v>-0.9</v>
      </c>
      <c r="I47" s="5">
        <f t="shared" si="29"/>
        <v>-9.9999999999999978E-2</v>
      </c>
      <c r="J47" s="5">
        <f t="shared" ca="1" si="30"/>
        <v>-0.72455269678800027</v>
      </c>
      <c r="K47" s="28"/>
      <c r="L47" s="5">
        <f t="shared" si="31"/>
        <v>-0.5</v>
      </c>
      <c r="M47" s="5">
        <f t="shared" si="32"/>
        <v>-0.9</v>
      </c>
      <c r="N47" s="5">
        <f t="shared" si="33"/>
        <v>-9.9999999999999978E-2</v>
      </c>
      <c r="O47" s="5">
        <f t="shared" ca="1" si="34"/>
        <v>-0.42489714625559455</v>
      </c>
      <c r="P47" s="29">
        <f t="shared" si="35"/>
        <v>0</v>
      </c>
      <c r="Q47" s="84"/>
      <c r="R47" s="34"/>
      <c r="S47" s="34"/>
      <c r="T47" s="90"/>
      <c r="U47" s="91"/>
      <c r="V47" s="31"/>
      <c r="W47" s="36">
        <f t="shared" si="9"/>
        <v>-0.5</v>
      </c>
      <c r="X47" s="36">
        <f t="shared" si="10"/>
        <v>-0.9</v>
      </c>
      <c r="Y47" s="36">
        <f t="shared" si="11"/>
        <v>-9.9999999999999978E-2</v>
      </c>
      <c r="Z47" s="36">
        <f t="shared" ca="1" si="12"/>
        <v>-0.1932707812009683</v>
      </c>
      <c r="AA47" s="33"/>
      <c r="AB47" s="36">
        <f t="shared" si="13"/>
        <v>-0.5</v>
      </c>
      <c r="AC47" s="36">
        <f t="shared" si="14"/>
        <v>-0.9</v>
      </c>
      <c r="AD47" s="36">
        <f t="shared" si="15"/>
        <v>-9.9999999999999978E-2</v>
      </c>
      <c r="AE47" s="36">
        <f t="shared" ca="1" si="16"/>
        <v>-0.50203020920658603</v>
      </c>
      <c r="AF47" s="57">
        <f t="shared" si="17"/>
        <v>0</v>
      </c>
    </row>
    <row r="48" spans="1:32" s="6" customFormat="1" ht="15" x14ac:dyDescent="0.2">
      <c r="A48" s="76"/>
      <c r="B48" s="101" t="s">
        <v>105</v>
      </c>
      <c r="C48" s="53"/>
      <c r="D48" s="53"/>
      <c r="E48" s="56"/>
      <c r="F48" s="27"/>
      <c r="G48" s="5">
        <f t="shared" si="27"/>
        <v>-0.5</v>
      </c>
      <c r="H48" s="5">
        <f t="shared" si="28"/>
        <v>-0.9</v>
      </c>
      <c r="I48" s="5">
        <f t="shared" si="29"/>
        <v>-9.9999999999999978E-2</v>
      </c>
      <c r="J48" s="5">
        <f t="shared" ca="1" si="30"/>
        <v>-0.73914129370128079</v>
      </c>
      <c r="K48" s="28"/>
      <c r="L48" s="5">
        <f t="shared" si="31"/>
        <v>-0.5</v>
      </c>
      <c r="M48" s="5">
        <f t="shared" si="32"/>
        <v>-0.9</v>
      </c>
      <c r="N48" s="5">
        <f t="shared" si="33"/>
        <v>-9.9999999999999978E-2</v>
      </c>
      <c r="O48" s="5">
        <f t="shared" ca="1" si="34"/>
        <v>-0.39677545684834814</v>
      </c>
      <c r="P48" s="29">
        <f t="shared" si="35"/>
        <v>0</v>
      </c>
      <c r="Q48" s="85"/>
      <c r="R48" s="34"/>
      <c r="S48" s="34"/>
      <c r="T48" s="88"/>
      <c r="U48" s="89"/>
      <c r="V48" s="31"/>
      <c r="W48" s="36">
        <f t="shared" si="9"/>
        <v>-0.5</v>
      </c>
      <c r="X48" s="36">
        <f t="shared" si="10"/>
        <v>-0.9</v>
      </c>
      <c r="Y48" s="36">
        <f t="shared" si="11"/>
        <v>-9.9999999999999978E-2</v>
      </c>
      <c r="Z48" s="36">
        <f t="shared" ca="1" si="12"/>
        <v>-0.84047663592772348</v>
      </c>
      <c r="AA48" s="33"/>
      <c r="AB48" s="36">
        <f t="shared" si="13"/>
        <v>-0.5</v>
      </c>
      <c r="AC48" s="36">
        <f t="shared" si="14"/>
        <v>-0.9</v>
      </c>
      <c r="AD48" s="36">
        <f t="shared" si="15"/>
        <v>-9.9999999999999978E-2</v>
      </c>
      <c r="AE48" s="36">
        <f t="shared" ca="1" si="16"/>
        <v>-0.65785463907875552</v>
      </c>
      <c r="AF48" s="57">
        <f t="shared" si="17"/>
        <v>0</v>
      </c>
    </row>
    <row r="49" spans="1:32" s="6" customFormat="1" ht="15" x14ac:dyDescent="0.2">
      <c r="A49" s="76"/>
      <c r="B49" s="101" t="s">
        <v>106</v>
      </c>
      <c r="C49" s="53"/>
      <c r="D49" s="53"/>
      <c r="E49" s="56"/>
      <c r="F49" s="27"/>
      <c r="G49" s="5">
        <f t="shared" si="27"/>
        <v>-0.5</v>
      </c>
      <c r="H49" s="5">
        <f t="shared" si="28"/>
        <v>-0.9</v>
      </c>
      <c r="I49" s="5">
        <f t="shared" si="29"/>
        <v>-9.9999999999999978E-2</v>
      </c>
      <c r="J49" s="5">
        <f t="shared" ca="1" si="30"/>
        <v>-0.4625338331595959</v>
      </c>
      <c r="K49" s="28"/>
      <c r="L49" s="5">
        <f t="shared" si="31"/>
        <v>-0.5</v>
      </c>
      <c r="M49" s="5">
        <f t="shared" si="32"/>
        <v>-0.9</v>
      </c>
      <c r="N49" s="5">
        <f t="shared" si="33"/>
        <v>-9.9999999999999978E-2</v>
      </c>
      <c r="O49" s="5">
        <f t="shared" ca="1" si="34"/>
        <v>-0.57965020688174218</v>
      </c>
      <c r="P49" s="29">
        <f t="shared" si="35"/>
        <v>0</v>
      </c>
      <c r="Q49" s="85"/>
      <c r="R49" s="34"/>
      <c r="S49" s="34"/>
      <c r="T49" s="88"/>
      <c r="U49" s="89"/>
      <c r="V49" s="31"/>
      <c r="W49" s="36">
        <f t="shared" ref="W49:W112" si="36">SUM(V49-0.5)</f>
        <v>-0.5</v>
      </c>
      <c r="X49" s="36">
        <f t="shared" ref="X49:X112" si="37">SUM(W49-0.4)</f>
        <v>-0.9</v>
      </c>
      <c r="Y49" s="36">
        <f t="shared" ref="Y49:Y112" si="38">SUM(W49+0.4)</f>
        <v>-9.9999999999999978E-2</v>
      </c>
      <c r="Z49" s="36">
        <f t="shared" ref="Z49:Z112" ca="1" si="39">RAND()*(Y49-X49)+X49</f>
        <v>-0.60494586681958418</v>
      </c>
      <c r="AA49" s="33"/>
      <c r="AB49" s="36">
        <f t="shared" ref="AB49:AB112" si="40">SUM(AA49-0.5)</f>
        <v>-0.5</v>
      </c>
      <c r="AC49" s="36">
        <f t="shared" ref="AC49:AC112" si="41">SUM(AB49-0.4)</f>
        <v>-0.9</v>
      </c>
      <c r="AD49" s="36">
        <f t="shared" ref="AD49:AD112" si="42">SUM(AB49+0.4)</f>
        <v>-9.9999999999999978E-2</v>
      </c>
      <c r="AE49" s="36">
        <f t="shared" ref="AE49:AE112" ca="1" si="43">RAND()*(AD49-AC49)+AC49</f>
        <v>-0.86244947360723223</v>
      </c>
      <c r="AF49" s="57">
        <f t="shared" si="17"/>
        <v>0</v>
      </c>
    </row>
    <row r="50" spans="1:32" s="6" customFormat="1" ht="15" x14ac:dyDescent="0.2">
      <c r="A50" s="76"/>
      <c r="B50" s="101" t="s">
        <v>107</v>
      </c>
      <c r="C50" s="53"/>
      <c r="D50" s="53"/>
      <c r="E50" s="56"/>
      <c r="F50" s="27"/>
      <c r="G50" s="5">
        <f t="shared" si="27"/>
        <v>-0.5</v>
      </c>
      <c r="H50" s="5">
        <f t="shared" si="28"/>
        <v>-0.9</v>
      </c>
      <c r="I50" s="5">
        <f t="shared" si="29"/>
        <v>-9.9999999999999978E-2</v>
      </c>
      <c r="J50" s="5">
        <f t="shared" ca="1" si="30"/>
        <v>-0.52646181265250047</v>
      </c>
      <c r="K50" s="28"/>
      <c r="L50" s="5">
        <f t="shared" si="31"/>
        <v>-0.5</v>
      </c>
      <c r="M50" s="5">
        <f t="shared" si="32"/>
        <v>-0.9</v>
      </c>
      <c r="N50" s="5">
        <f t="shared" si="33"/>
        <v>-9.9999999999999978E-2</v>
      </c>
      <c r="O50" s="5">
        <f t="shared" ca="1" si="34"/>
        <v>-0.48162278637223538</v>
      </c>
      <c r="P50" s="29">
        <f t="shared" si="35"/>
        <v>0</v>
      </c>
      <c r="Q50" s="85"/>
      <c r="R50" s="34"/>
      <c r="S50" s="34"/>
      <c r="T50" s="88"/>
      <c r="U50" s="89"/>
      <c r="V50" s="31"/>
      <c r="W50" s="36">
        <f t="shared" si="36"/>
        <v>-0.5</v>
      </c>
      <c r="X50" s="36">
        <f t="shared" si="37"/>
        <v>-0.9</v>
      </c>
      <c r="Y50" s="36">
        <f t="shared" si="38"/>
        <v>-9.9999999999999978E-2</v>
      </c>
      <c r="Z50" s="36">
        <f t="shared" ca="1" si="39"/>
        <v>-0.47650753041768246</v>
      </c>
      <c r="AA50" s="33"/>
      <c r="AB50" s="36">
        <f t="shared" si="40"/>
        <v>-0.5</v>
      </c>
      <c r="AC50" s="36">
        <f t="shared" si="41"/>
        <v>-0.9</v>
      </c>
      <c r="AD50" s="36">
        <f t="shared" si="42"/>
        <v>-9.9999999999999978E-2</v>
      </c>
      <c r="AE50" s="36">
        <f t="shared" ca="1" si="43"/>
        <v>-0.73586874892579657</v>
      </c>
      <c r="AF50" s="57">
        <f t="shared" si="17"/>
        <v>0</v>
      </c>
    </row>
    <row r="51" spans="1:32" s="6" customFormat="1" ht="15" x14ac:dyDescent="0.2">
      <c r="A51" s="76"/>
      <c r="B51" s="101" t="s">
        <v>108</v>
      </c>
      <c r="C51" s="53"/>
      <c r="D51" s="53"/>
      <c r="E51" s="56"/>
      <c r="F51" s="27"/>
      <c r="G51" s="5">
        <f t="shared" si="27"/>
        <v>-0.5</v>
      </c>
      <c r="H51" s="5">
        <f t="shared" si="28"/>
        <v>-0.9</v>
      </c>
      <c r="I51" s="5">
        <f t="shared" si="29"/>
        <v>-9.9999999999999978E-2</v>
      </c>
      <c r="J51" s="5">
        <f t="shared" ca="1" si="30"/>
        <v>-0.69617122488861682</v>
      </c>
      <c r="K51" s="28"/>
      <c r="L51" s="5">
        <f t="shared" si="31"/>
        <v>-0.5</v>
      </c>
      <c r="M51" s="5">
        <f t="shared" si="32"/>
        <v>-0.9</v>
      </c>
      <c r="N51" s="5">
        <f t="shared" si="33"/>
        <v>-9.9999999999999978E-2</v>
      </c>
      <c r="O51" s="5">
        <f t="shared" ca="1" si="34"/>
        <v>-0.76544613116581162</v>
      </c>
      <c r="P51" s="29">
        <f t="shared" si="35"/>
        <v>0</v>
      </c>
      <c r="Q51" s="85"/>
      <c r="R51" s="34"/>
      <c r="S51" s="34"/>
      <c r="T51" s="88"/>
      <c r="U51" s="89"/>
      <c r="V51" s="31"/>
      <c r="W51" s="36">
        <f t="shared" si="36"/>
        <v>-0.5</v>
      </c>
      <c r="X51" s="36">
        <f t="shared" si="37"/>
        <v>-0.9</v>
      </c>
      <c r="Y51" s="36">
        <f t="shared" si="38"/>
        <v>-9.9999999999999978E-2</v>
      </c>
      <c r="Z51" s="36">
        <f t="shared" ca="1" si="39"/>
        <v>-0.86844891120358614</v>
      </c>
      <c r="AA51" s="33"/>
      <c r="AB51" s="36">
        <f t="shared" si="40"/>
        <v>-0.5</v>
      </c>
      <c r="AC51" s="36">
        <f t="shared" si="41"/>
        <v>-0.9</v>
      </c>
      <c r="AD51" s="36">
        <f t="shared" si="42"/>
        <v>-9.9999999999999978E-2</v>
      </c>
      <c r="AE51" s="36">
        <f t="shared" ca="1" si="43"/>
        <v>-0.42765215861455069</v>
      </c>
      <c r="AF51" s="57">
        <f t="shared" si="17"/>
        <v>0</v>
      </c>
    </row>
    <row r="52" spans="1:32" s="6" customFormat="1" ht="15" x14ac:dyDescent="0.2">
      <c r="A52" s="76"/>
      <c r="B52" s="101" t="s">
        <v>109</v>
      </c>
      <c r="C52" s="53"/>
      <c r="D52" s="53"/>
      <c r="E52" s="56"/>
      <c r="F52" s="27"/>
      <c r="G52" s="5">
        <f t="shared" si="27"/>
        <v>-0.5</v>
      </c>
      <c r="H52" s="5">
        <f t="shared" si="28"/>
        <v>-0.9</v>
      </c>
      <c r="I52" s="5">
        <f t="shared" si="29"/>
        <v>-9.9999999999999978E-2</v>
      </c>
      <c r="J52" s="5">
        <f t="shared" ca="1" si="30"/>
        <v>-0.24267264055465743</v>
      </c>
      <c r="K52" s="28"/>
      <c r="L52" s="5">
        <f t="shared" si="31"/>
        <v>-0.5</v>
      </c>
      <c r="M52" s="5">
        <f t="shared" si="32"/>
        <v>-0.9</v>
      </c>
      <c r="N52" s="5">
        <f t="shared" si="33"/>
        <v>-9.9999999999999978E-2</v>
      </c>
      <c r="O52" s="5">
        <f t="shared" ca="1" si="34"/>
        <v>-0.83064264173491109</v>
      </c>
      <c r="P52" s="29">
        <f t="shared" si="35"/>
        <v>0</v>
      </c>
      <c r="Q52" s="85"/>
      <c r="R52" s="34"/>
      <c r="S52" s="34"/>
      <c r="T52" s="88"/>
      <c r="U52" s="89"/>
      <c r="V52" s="31"/>
      <c r="W52" s="36">
        <f t="shared" si="36"/>
        <v>-0.5</v>
      </c>
      <c r="X52" s="36">
        <f t="shared" si="37"/>
        <v>-0.9</v>
      </c>
      <c r="Y52" s="36">
        <f t="shared" si="38"/>
        <v>-9.9999999999999978E-2</v>
      </c>
      <c r="Z52" s="36">
        <f t="shared" ca="1" si="39"/>
        <v>-0.72333303438095586</v>
      </c>
      <c r="AA52" s="33"/>
      <c r="AB52" s="36">
        <f t="shared" si="40"/>
        <v>-0.5</v>
      </c>
      <c r="AC52" s="36">
        <f t="shared" si="41"/>
        <v>-0.9</v>
      </c>
      <c r="AD52" s="36">
        <f t="shared" si="42"/>
        <v>-9.9999999999999978E-2</v>
      </c>
      <c r="AE52" s="36">
        <f t="shared" ca="1" si="43"/>
        <v>-0.37549909908429424</v>
      </c>
      <c r="AF52" s="57">
        <f t="shared" si="17"/>
        <v>0</v>
      </c>
    </row>
    <row r="53" spans="1:32" s="6" customFormat="1" ht="15" x14ac:dyDescent="0.2">
      <c r="A53" s="76"/>
      <c r="B53" s="101" t="s">
        <v>110</v>
      </c>
      <c r="C53" s="53"/>
      <c r="D53" s="53"/>
      <c r="E53" s="56"/>
      <c r="F53" s="27"/>
      <c r="G53" s="5">
        <f t="shared" si="27"/>
        <v>-0.5</v>
      </c>
      <c r="H53" s="5">
        <f t="shared" si="28"/>
        <v>-0.9</v>
      </c>
      <c r="I53" s="5">
        <f t="shared" si="29"/>
        <v>-9.9999999999999978E-2</v>
      </c>
      <c r="J53" s="5">
        <f t="shared" ca="1" si="30"/>
        <v>-0.52242359024883078</v>
      </c>
      <c r="K53" s="28"/>
      <c r="L53" s="5">
        <f t="shared" si="31"/>
        <v>-0.5</v>
      </c>
      <c r="M53" s="5">
        <f t="shared" si="32"/>
        <v>-0.9</v>
      </c>
      <c r="N53" s="5">
        <f t="shared" si="33"/>
        <v>-9.9999999999999978E-2</v>
      </c>
      <c r="O53" s="5">
        <f t="shared" ca="1" si="34"/>
        <v>-0.35041796263957325</v>
      </c>
      <c r="P53" s="29">
        <f t="shared" si="35"/>
        <v>0</v>
      </c>
      <c r="Q53" s="85"/>
      <c r="R53" s="34"/>
      <c r="S53" s="34"/>
      <c r="T53" s="88"/>
      <c r="U53" s="89"/>
      <c r="V53" s="31"/>
      <c r="W53" s="36">
        <f t="shared" si="36"/>
        <v>-0.5</v>
      </c>
      <c r="X53" s="36">
        <f t="shared" si="37"/>
        <v>-0.9</v>
      </c>
      <c r="Y53" s="36">
        <f t="shared" si="38"/>
        <v>-9.9999999999999978E-2</v>
      </c>
      <c r="Z53" s="36">
        <f t="shared" ca="1" si="39"/>
        <v>-0.37258907227568239</v>
      </c>
      <c r="AA53" s="33"/>
      <c r="AB53" s="36">
        <f t="shared" si="40"/>
        <v>-0.5</v>
      </c>
      <c r="AC53" s="36">
        <f t="shared" si="41"/>
        <v>-0.9</v>
      </c>
      <c r="AD53" s="36">
        <f t="shared" si="42"/>
        <v>-9.9999999999999978E-2</v>
      </c>
      <c r="AE53" s="36">
        <f t="shared" ca="1" si="43"/>
        <v>-0.53474599253624144</v>
      </c>
      <c r="AF53" s="57">
        <f t="shared" si="17"/>
        <v>0</v>
      </c>
    </row>
    <row r="54" spans="1:32" s="6" customFormat="1" ht="15" x14ac:dyDescent="0.2">
      <c r="A54" s="76"/>
      <c r="B54" s="101" t="s">
        <v>111</v>
      </c>
      <c r="C54" s="53"/>
      <c r="D54" s="53"/>
      <c r="E54" s="56"/>
      <c r="F54" s="27"/>
      <c r="G54" s="5">
        <f t="shared" si="27"/>
        <v>-0.5</v>
      </c>
      <c r="H54" s="5">
        <f t="shared" si="28"/>
        <v>-0.9</v>
      </c>
      <c r="I54" s="5">
        <f t="shared" si="29"/>
        <v>-9.9999999999999978E-2</v>
      </c>
      <c r="J54" s="5">
        <f t="shared" ca="1" si="30"/>
        <v>-0.34521641497772282</v>
      </c>
      <c r="K54" s="28"/>
      <c r="L54" s="5">
        <f t="shared" si="31"/>
        <v>-0.5</v>
      </c>
      <c r="M54" s="5">
        <f t="shared" si="32"/>
        <v>-0.9</v>
      </c>
      <c r="N54" s="5">
        <f t="shared" si="33"/>
        <v>-9.9999999999999978E-2</v>
      </c>
      <c r="O54" s="5">
        <f t="shared" ca="1" si="34"/>
        <v>-0.49413081183842616</v>
      </c>
      <c r="P54" s="29">
        <f t="shared" si="35"/>
        <v>0</v>
      </c>
      <c r="Q54" s="85"/>
      <c r="R54" s="34"/>
      <c r="S54" s="34"/>
      <c r="T54" s="88"/>
      <c r="U54" s="89"/>
      <c r="V54" s="31"/>
      <c r="W54" s="36">
        <f t="shared" si="36"/>
        <v>-0.5</v>
      </c>
      <c r="X54" s="36">
        <f t="shared" si="37"/>
        <v>-0.9</v>
      </c>
      <c r="Y54" s="36">
        <f t="shared" si="38"/>
        <v>-9.9999999999999978E-2</v>
      </c>
      <c r="Z54" s="36">
        <f t="shared" ca="1" si="39"/>
        <v>-0.73895111142274794</v>
      </c>
      <c r="AA54" s="33"/>
      <c r="AB54" s="36">
        <f t="shared" si="40"/>
        <v>-0.5</v>
      </c>
      <c r="AC54" s="36">
        <f t="shared" si="41"/>
        <v>-0.9</v>
      </c>
      <c r="AD54" s="36">
        <f t="shared" si="42"/>
        <v>-9.9999999999999978E-2</v>
      </c>
      <c r="AE54" s="36">
        <f t="shared" ca="1" si="43"/>
        <v>-0.19627481970782068</v>
      </c>
      <c r="AF54" s="57">
        <f t="shared" si="17"/>
        <v>0</v>
      </c>
    </row>
    <row r="55" spans="1:32" s="7" customFormat="1" ht="15" x14ac:dyDescent="0.2">
      <c r="A55" s="76"/>
      <c r="B55" s="101" t="s">
        <v>112</v>
      </c>
      <c r="C55" s="53"/>
      <c r="D55" s="53"/>
      <c r="E55" s="56"/>
      <c r="F55" s="27"/>
      <c r="G55" s="5">
        <f t="shared" si="27"/>
        <v>-0.5</v>
      </c>
      <c r="H55" s="5">
        <f t="shared" si="28"/>
        <v>-0.9</v>
      </c>
      <c r="I55" s="5">
        <f t="shared" si="29"/>
        <v>-9.9999999999999978E-2</v>
      </c>
      <c r="J55" s="5">
        <f t="shared" ca="1" si="30"/>
        <v>-0.55051562219515315</v>
      </c>
      <c r="K55" s="28"/>
      <c r="L55" s="5">
        <f t="shared" si="31"/>
        <v>-0.5</v>
      </c>
      <c r="M55" s="5">
        <f t="shared" si="32"/>
        <v>-0.9</v>
      </c>
      <c r="N55" s="5">
        <f t="shared" si="33"/>
        <v>-9.9999999999999978E-2</v>
      </c>
      <c r="O55" s="5">
        <f t="shared" ca="1" si="34"/>
        <v>-0.67757040463407914</v>
      </c>
      <c r="P55" s="29">
        <f t="shared" si="35"/>
        <v>0</v>
      </c>
      <c r="Q55" s="85"/>
      <c r="R55" s="34"/>
      <c r="S55" s="34"/>
      <c r="T55" s="88"/>
      <c r="U55" s="89"/>
      <c r="V55" s="31"/>
      <c r="W55" s="36">
        <f t="shared" si="36"/>
        <v>-0.5</v>
      </c>
      <c r="X55" s="36">
        <f t="shared" si="37"/>
        <v>-0.9</v>
      </c>
      <c r="Y55" s="36">
        <f t="shared" si="38"/>
        <v>-9.9999999999999978E-2</v>
      </c>
      <c r="Z55" s="36">
        <f t="shared" ca="1" si="39"/>
        <v>-0.12148170986704998</v>
      </c>
      <c r="AA55" s="33"/>
      <c r="AB55" s="36">
        <f t="shared" si="40"/>
        <v>-0.5</v>
      </c>
      <c r="AC55" s="36">
        <f t="shared" si="41"/>
        <v>-0.9</v>
      </c>
      <c r="AD55" s="36">
        <f t="shared" si="42"/>
        <v>-9.9999999999999978E-2</v>
      </c>
      <c r="AE55" s="36">
        <f t="shared" ca="1" si="43"/>
        <v>-0.12375803760657311</v>
      </c>
      <c r="AF55" s="57">
        <f t="shared" si="17"/>
        <v>0</v>
      </c>
    </row>
    <row r="56" spans="1:32" s="7" customFormat="1" ht="15" x14ac:dyDescent="0.2">
      <c r="A56" s="76"/>
      <c r="B56" s="101" t="s">
        <v>113</v>
      </c>
      <c r="C56" s="53"/>
      <c r="D56" s="53"/>
      <c r="E56" s="56"/>
      <c r="F56" s="27"/>
      <c r="G56" s="5">
        <f t="shared" si="27"/>
        <v>-0.5</v>
      </c>
      <c r="H56" s="5">
        <f t="shared" si="28"/>
        <v>-0.9</v>
      </c>
      <c r="I56" s="5">
        <f t="shared" si="29"/>
        <v>-9.9999999999999978E-2</v>
      </c>
      <c r="J56" s="5">
        <f t="shared" ca="1" si="30"/>
        <v>-0.71756058013688728</v>
      </c>
      <c r="K56" s="28"/>
      <c r="L56" s="5">
        <f t="shared" si="31"/>
        <v>-0.5</v>
      </c>
      <c r="M56" s="5">
        <f t="shared" si="32"/>
        <v>-0.9</v>
      </c>
      <c r="N56" s="5">
        <f t="shared" si="33"/>
        <v>-9.9999999999999978E-2</v>
      </c>
      <c r="O56" s="5">
        <f t="shared" ca="1" si="34"/>
        <v>-0.28774285014766499</v>
      </c>
      <c r="P56" s="29">
        <f t="shared" si="35"/>
        <v>0</v>
      </c>
      <c r="Q56" s="85"/>
      <c r="R56" s="34"/>
      <c r="S56" s="34"/>
      <c r="T56" s="88"/>
      <c r="U56" s="89"/>
      <c r="V56" s="31"/>
      <c r="W56" s="36">
        <f t="shared" si="36"/>
        <v>-0.5</v>
      </c>
      <c r="X56" s="36">
        <f t="shared" si="37"/>
        <v>-0.9</v>
      </c>
      <c r="Y56" s="36">
        <f t="shared" si="38"/>
        <v>-9.9999999999999978E-2</v>
      </c>
      <c r="Z56" s="36">
        <f t="shared" ca="1" si="39"/>
        <v>-0.65621276700617415</v>
      </c>
      <c r="AA56" s="33"/>
      <c r="AB56" s="36">
        <f t="shared" si="40"/>
        <v>-0.5</v>
      </c>
      <c r="AC56" s="36">
        <f t="shared" si="41"/>
        <v>-0.9</v>
      </c>
      <c r="AD56" s="36">
        <f t="shared" si="42"/>
        <v>-9.9999999999999978E-2</v>
      </c>
      <c r="AE56" s="36">
        <f t="shared" ca="1" si="43"/>
        <v>-0.75922267153225742</v>
      </c>
      <c r="AF56" s="57">
        <f t="shared" si="17"/>
        <v>0</v>
      </c>
    </row>
    <row r="57" spans="1:32" s="7" customFormat="1" ht="15" x14ac:dyDescent="0.2">
      <c r="A57" s="76"/>
      <c r="B57" s="101" t="s">
        <v>114</v>
      </c>
      <c r="C57" s="53"/>
      <c r="D57" s="53"/>
      <c r="E57" s="56"/>
      <c r="F57" s="27"/>
      <c r="G57" s="5">
        <f t="shared" si="27"/>
        <v>-0.5</v>
      </c>
      <c r="H57" s="5">
        <f t="shared" si="28"/>
        <v>-0.9</v>
      </c>
      <c r="I57" s="5">
        <f t="shared" si="29"/>
        <v>-9.9999999999999978E-2</v>
      </c>
      <c r="J57" s="5">
        <f t="shared" ca="1" si="30"/>
        <v>-0.13419198775748153</v>
      </c>
      <c r="K57" s="28"/>
      <c r="L57" s="5">
        <f t="shared" si="31"/>
        <v>-0.5</v>
      </c>
      <c r="M57" s="5">
        <f t="shared" si="32"/>
        <v>-0.9</v>
      </c>
      <c r="N57" s="5">
        <f t="shared" si="33"/>
        <v>-9.9999999999999978E-2</v>
      </c>
      <c r="O57" s="5">
        <f t="shared" ca="1" si="34"/>
        <v>-0.27414663410821916</v>
      </c>
      <c r="P57" s="29">
        <f t="shared" si="35"/>
        <v>0</v>
      </c>
      <c r="Q57" s="85"/>
      <c r="R57" s="34"/>
      <c r="S57" s="34"/>
      <c r="T57" s="88"/>
      <c r="U57" s="89"/>
      <c r="V57" s="31"/>
      <c r="W57" s="36">
        <f t="shared" si="36"/>
        <v>-0.5</v>
      </c>
      <c r="X57" s="36">
        <f t="shared" si="37"/>
        <v>-0.9</v>
      </c>
      <c r="Y57" s="36">
        <f t="shared" si="38"/>
        <v>-9.9999999999999978E-2</v>
      </c>
      <c r="Z57" s="36">
        <f t="shared" ca="1" si="39"/>
        <v>-0.18094946199261086</v>
      </c>
      <c r="AA57" s="33"/>
      <c r="AB57" s="36">
        <f t="shared" si="40"/>
        <v>-0.5</v>
      </c>
      <c r="AC57" s="36">
        <f t="shared" si="41"/>
        <v>-0.9</v>
      </c>
      <c r="AD57" s="36">
        <f t="shared" si="42"/>
        <v>-9.9999999999999978E-2</v>
      </c>
      <c r="AE57" s="36">
        <f t="shared" ca="1" si="43"/>
        <v>-0.39277303014987075</v>
      </c>
      <c r="AF57" s="57">
        <f t="shared" si="17"/>
        <v>0</v>
      </c>
    </row>
    <row r="58" spans="1:32" s="7" customFormat="1" ht="15" x14ac:dyDescent="0.2">
      <c r="A58" s="76"/>
      <c r="B58" s="101" t="s">
        <v>115</v>
      </c>
      <c r="C58" s="53"/>
      <c r="D58" s="53"/>
      <c r="E58" s="56"/>
      <c r="F58" s="27"/>
      <c r="G58" s="5">
        <f t="shared" si="27"/>
        <v>-0.5</v>
      </c>
      <c r="H58" s="5">
        <f t="shared" si="28"/>
        <v>-0.9</v>
      </c>
      <c r="I58" s="5">
        <f t="shared" si="29"/>
        <v>-9.9999999999999978E-2</v>
      </c>
      <c r="J58" s="5">
        <f t="shared" ca="1" si="30"/>
        <v>-0.25179906068161351</v>
      </c>
      <c r="K58" s="28"/>
      <c r="L58" s="5">
        <f t="shared" si="31"/>
        <v>-0.5</v>
      </c>
      <c r="M58" s="5">
        <f t="shared" si="32"/>
        <v>-0.9</v>
      </c>
      <c r="N58" s="5">
        <f t="shared" si="33"/>
        <v>-9.9999999999999978E-2</v>
      </c>
      <c r="O58" s="5">
        <f t="shared" ca="1" si="34"/>
        <v>-0.14452062192992898</v>
      </c>
      <c r="P58" s="29">
        <f t="shared" si="35"/>
        <v>0</v>
      </c>
      <c r="Q58" s="85"/>
      <c r="R58" s="34"/>
      <c r="S58" s="34"/>
      <c r="T58" s="88"/>
      <c r="U58" s="89"/>
      <c r="V58" s="31"/>
      <c r="W58" s="36">
        <f t="shared" si="36"/>
        <v>-0.5</v>
      </c>
      <c r="X58" s="36">
        <f t="shared" si="37"/>
        <v>-0.9</v>
      </c>
      <c r="Y58" s="36">
        <f t="shared" si="38"/>
        <v>-9.9999999999999978E-2</v>
      </c>
      <c r="Z58" s="36">
        <f t="shared" ca="1" si="39"/>
        <v>-0.89190897079618892</v>
      </c>
      <c r="AA58" s="33"/>
      <c r="AB58" s="36">
        <f t="shared" si="40"/>
        <v>-0.5</v>
      </c>
      <c r="AC58" s="36">
        <f t="shared" si="41"/>
        <v>-0.9</v>
      </c>
      <c r="AD58" s="36">
        <f t="shared" si="42"/>
        <v>-9.9999999999999978E-2</v>
      </c>
      <c r="AE58" s="36">
        <f t="shared" ca="1" si="43"/>
        <v>-0.2667348459619332</v>
      </c>
      <c r="AF58" s="57">
        <f t="shared" si="17"/>
        <v>0</v>
      </c>
    </row>
    <row r="59" spans="1:32" s="7" customFormat="1" ht="15" x14ac:dyDescent="0.2">
      <c r="A59" s="76"/>
      <c r="B59" s="101" t="s">
        <v>116</v>
      </c>
      <c r="C59" s="53"/>
      <c r="D59" s="53"/>
      <c r="E59" s="56"/>
      <c r="F59" s="27"/>
      <c r="G59" s="5">
        <f t="shared" si="27"/>
        <v>-0.5</v>
      </c>
      <c r="H59" s="5">
        <f t="shared" si="28"/>
        <v>-0.9</v>
      </c>
      <c r="I59" s="5">
        <f t="shared" si="29"/>
        <v>-9.9999999999999978E-2</v>
      </c>
      <c r="J59" s="5">
        <f t="shared" ca="1" si="30"/>
        <v>-0.54469231640847671</v>
      </c>
      <c r="K59" s="28"/>
      <c r="L59" s="5">
        <f t="shared" si="31"/>
        <v>-0.5</v>
      </c>
      <c r="M59" s="5">
        <f t="shared" si="32"/>
        <v>-0.9</v>
      </c>
      <c r="N59" s="5">
        <f t="shared" si="33"/>
        <v>-9.9999999999999978E-2</v>
      </c>
      <c r="O59" s="5">
        <f t="shared" ca="1" si="34"/>
        <v>-0.86419780489951326</v>
      </c>
      <c r="P59" s="29">
        <f t="shared" si="35"/>
        <v>0</v>
      </c>
      <c r="Q59" s="85"/>
      <c r="R59" s="34"/>
      <c r="S59" s="34"/>
      <c r="T59" s="88"/>
      <c r="U59" s="89"/>
      <c r="V59" s="31"/>
      <c r="W59" s="36">
        <f t="shared" si="36"/>
        <v>-0.5</v>
      </c>
      <c r="X59" s="36">
        <f t="shared" si="37"/>
        <v>-0.9</v>
      </c>
      <c r="Y59" s="36">
        <f t="shared" si="38"/>
        <v>-9.9999999999999978E-2</v>
      </c>
      <c r="Z59" s="36">
        <f t="shared" ca="1" si="39"/>
        <v>-0.18617352138747967</v>
      </c>
      <c r="AA59" s="33"/>
      <c r="AB59" s="36">
        <f t="shared" si="40"/>
        <v>-0.5</v>
      </c>
      <c r="AC59" s="36">
        <f t="shared" si="41"/>
        <v>-0.9</v>
      </c>
      <c r="AD59" s="36">
        <f t="shared" si="42"/>
        <v>-9.9999999999999978E-2</v>
      </c>
      <c r="AE59" s="36">
        <f t="shared" ca="1" si="43"/>
        <v>-0.28419451906407056</v>
      </c>
      <c r="AF59" s="57">
        <f t="shared" si="17"/>
        <v>0</v>
      </c>
    </row>
    <row r="60" spans="1:32" s="7" customFormat="1" ht="15" x14ac:dyDescent="0.2">
      <c r="A60" s="76"/>
      <c r="B60" s="101" t="s">
        <v>117</v>
      </c>
      <c r="C60" s="53"/>
      <c r="D60" s="53"/>
      <c r="E60" s="56"/>
      <c r="F60" s="27"/>
      <c r="G60" s="5">
        <f t="shared" si="27"/>
        <v>-0.5</v>
      </c>
      <c r="H60" s="5">
        <f t="shared" si="28"/>
        <v>-0.9</v>
      </c>
      <c r="I60" s="5">
        <f t="shared" si="29"/>
        <v>-9.9999999999999978E-2</v>
      </c>
      <c r="J60" s="5">
        <f t="shared" ca="1" si="30"/>
        <v>-0.29080607613143983</v>
      </c>
      <c r="K60" s="28"/>
      <c r="L60" s="5">
        <f t="shared" si="31"/>
        <v>-0.5</v>
      </c>
      <c r="M60" s="5">
        <f t="shared" si="32"/>
        <v>-0.9</v>
      </c>
      <c r="N60" s="5">
        <f t="shared" si="33"/>
        <v>-9.9999999999999978E-2</v>
      </c>
      <c r="O60" s="5">
        <f t="shared" ca="1" si="34"/>
        <v>-0.23589571315490343</v>
      </c>
      <c r="P60" s="29">
        <f t="shared" si="35"/>
        <v>0</v>
      </c>
      <c r="Q60" s="85"/>
      <c r="R60" s="34"/>
      <c r="S60" s="34"/>
      <c r="T60" s="88"/>
      <c r="U60" s="89"/>
      <c r="V60" s="31"/>
      <c r="W60" s="36">
        <f t="shared" si="36"/>
        <v>-0.5</v>
      </c>
      <c r="X60" s="36">
        <f t="shared" si="37"/>
        <v>-0.9</v>
      </c>
      <c r="Y60" s="36">
        <f t="shared" si="38"/>
        <v>-9.9999999999999978E-2</v>
      </c>
      <c r="Z60" s="36">
        <f t="shared" ca="1" si="39"/>
        <v>-0.72501177394099336</v>
      </c>
      <c r="AA60" s="33"/>
      <c r="AB60" s="36">
        <f t="shared" si="40"/>
        <v>-0.5</v>
      </c>
      <c r="AC60" s="36">
        <f t="shared" si="41"/>
        <v>-0.9</v>
      </c>
      <c r="AD60" s="36">
        <f t="shared" si="42"/>
        <v>-9.9999999999999978E-2</v>
      </c>
      <c r="AE60" s="36">
        <f t="shared" ca="1" si="43"/>
        <v>-0.81614073617114535</v>
      </c>
      <c r="AF60" s="57">
        <f t="shared" si="17"/>
        <v>0</v>
      </c>
    </row>
    <row r="61" spans="1:32" s="7" customFormat="1" ht="15" x14ac:dyDescent="0.2">
      <c r="A61" s="76"/>
      <c r="B61" s="101" t="s">
        <v>118</v>
      </c>
      <c r="C61" s="53"/>
      <c r="D61" s="53"/>
      <c r="E61" s="56"/>
      <c r="F61" s="27"/>
      <c r="G61" s="5">
        <f t="shared" si="27"/>
        <v>-0.5</v>
      </c>
      <c r="H61" s="5">
        <f t="shared" si="28"/>
        <v>-0.9</v>
      </c>
      <c r="I61" s="5">
        <f t="shared" si="29"/>
        <v>-9.9999999999999978E-2</v>
      </c>
      <c r="J61" s="5">
        <f t="shared" ca="1" si="30"/>
        <v>-0.19640752754154378</v>
      </c>
      <c r="K61" s="28"/>
      <c r="L61" s="5">
        <f t="shared" si="31"/>
        <v>-0.5</v>
      </c>
      <c r="M61" s="5">
        <f t="shared" si="32"/>
        <v>-0.9</v>
      </c>
      <c r="N61" s="5">
        <f t="shared" si="33"/>
        <v>-9.9999999999999978E-2</v>
      </c>
      <c r="O61" s="5">
        <f t="shared" ca="1" si="34"/>
        <v>-0.70424779052525022</v>
      </c>
      <c r="P61" s="29">
        <f t="shared" si="35"/>
        <v>0</v>
      </c>
      <c r="Q61" s="85"/>
      <c r="R61" s="34"/>
      <c r="S61" s="34"/>
      <c r="T61" s="88"/>
      <c r="U61" s="89"/>
      <c r="V61" s="31"/>
      <c r="W61" s="36">
        <f t="shared" si="36"/>
        <v>-0.5</v>
      </c>
      <c r="X61" s="36">
        <f t="shared" si="37"/>
        <v>-0.9</v>
      </c>
      <c r="Y61" s="36">
        <f t="shared" si="38"/>
        <v>-9.9999999999999978E-2</v>
      </c>
      <c r="Z61" s="36">
        <f t="shared" ca="1" si="39"/>
        <v>-0.48818992823432222</v>
      </c>
      <c r="AA61" s="33"/>
      <c r="AB61" s="36">
        <f t="shared" si="40"/>
        <v>-0.5</v>
      </c>
      <c r="AC61" s="36">
        <f t="shared" si="41"/>
        <v>-0.9</v>
      </c>
      <c r="AD61" s="36">
        <f t="shared" si="42"/>
        <v>-9.9999999999999978E-2</v>
      </c>
      <c r="AE61" s="36">
        <f t="shared" ca="1" si="43"/>
        <v>-0.71064807630351512</v>
      </c>
      <c r="AF61" s="57">
        <f t="shared" si="17"/>
        <v>0</v>
      </c>
    </row>
    <row r="62" spans="1:32" s="7" customFormat="1" ht="15" x14ac:dyDescent="0.2">
      <c r="A62" s="76"/>
      <c r="B62" s="101" t="s">
        <v>119</v>
      </c>
      <c r="C62" s="53"/>
      <c r="D62" s="53"/>
      <c r="E62" s="56"/>
      <c r="F62" s="27"/>
      <c r="G62" s="5">
        <f t="shared" si="27"/>
        <v>-0.5</v>
      </c>
      <c r="H62" s="5">
        <f t="shared" si="28"/>
        <v>-0.9</v>
      </c>
      <c r="I62" s="5">
        <f t="shared" si="29"/>
        <v>-9.9999999999999978E-2</v>
      </c>
      <c r="J62" s="5">
        <f t="shared" ca="1" si="30"/>
        <v>-0.58955653470809466</v>
      </c>
      <c r="K62" s="28"/>
      <c r="L62" s="5">
        <f t="shared" si="31"/>
        <v>-0.5</v>
      </c>
      <c r="M62" s="5">
        <f t="shared" si="32"/>
        <v>-0.9</v>
      </c>
      <c r="N62" s="5">
        <f t="shared" si="33"/>
        <v>-9.9999999999999978E-2</v>
      </c>
      <c r="O62" s="5">
        <f t="shared" ca="1" si="34"/>
        <v>-0.20157629017155054</v>
      </c>
      <c r="P62" s="29">
        <f t="shared" si="35"/>
        <v>0</v>
      </c>
      <c r="Q62" s="85"/>
      <c r="R62" s="34"/>
      <c r="S62" s="34"/>
      <c r="T62" s="88"/>
      <c r="U62" s="89"/>
      <c r="V62" s="31"/>
      <c r="W62" s="36">
        <f t="shared" si="36"/>
        <v>-0.5</v>
      </c>
      <c r="X62" s="36">
        <f t="shared" si="37"/>
        <v>-0.9</v>
      </c>
      <c r="Y62" s="36">
        <f t="shared" si="38"/>
        <v>-9.9999999999999978E-2</v>
      </c>
      <c r="Z62" s="36">
        <f t="shared" ca="1" si="39"/>
        <v>-0.41522815039023708</v>
      </c>
      <c r="AA62" s="33"/>
      <c r="AB62" s="36">
        <f t="shared" si="40"/>
        <v>-0.5</v>
      </c>
      <c r="AC62" s="36">
        <f t="shared" si="41"/>
        <v>-0.9</v>
      </c>
      <c r="AD62" s="36">
        <f t="shared" si="42"/>
        <v>-9.9999999999999978E-2</v>
      </c>
      <c r="AE62" s="36">
        <f t="shared" ca="1" si="43"/>
        <v>-0.70538369206592988</v>
      </c>
      <c r="AF62" s="57">
        <f t="shared" si="17"/>
        <v>0</v>
      </c>
    </row>
    <row r="63" spans="1:32" s="7" customFormat="1" ht="15" x14ac:dyDescent="0.2">
      <c r="A63" s="76"/>
      <c r="B63" s="101" t="s">
        <v>120</v>
      </c>
      <c r="C63" s="53"/>
      <c r="D63" s="53"/>
      <c r="E63" s="56"/>
      <c r="F63" s="27"/>
      <c r="G63" s="5">
        <f t="shared" si="27"/>
        <v>-0.5</v>
      </c>
      <c r="H63" s="5">
        <f t="shared" si="28"/>
        <v>-0.9</v>
      </c>
      <c r="I63" s="5">
        <f t="shared" si="29"/>
        <v>-9.9999999999999978E-2</v>
      </c>
      <c r="J63" s="5">
        <f t="shared" ca="1" si="30"/>
        <v>-0.33083117427792541</v>
      </c>
      <c r="K63" s="28"/>
      <c r="L63" s="5">
        <f t="shared" si="31"/>
        <v>-0.5</v>
      </c>
      <c r="M63" s="5">
        <f t="shared" si="32"/>
        <v>-0.9</v>
      </c>
      <c r="N63" s="5">
        <f t="shared" si="33"/>
        <v>-9.9999999999999978E-2</v>
      </c>
      <c r="O63" s="5">
        <f t="shared" ca="1" si="34"/>
        <v>-0.58184158856639623</v>
      </c>
      <c r="P63" s="29">
        <f t="shared" si="35"/>
        <v>0</v>
      </c>
      <c r="Q63" s="85"/>
      <c r="R63" s="34"/>
      <c r="S63" s="34"/>
      <c r="T63" s="88"/>
      <c r="U63" s="89"/>
      <c r="V63" s="31"/>
      <c r="W63" s="36">
        <f t="shared" si="36"/>
        <v>-0.5</v>
      </c>
      <c r="X63" s="36">
        <f t="shared" si="37"/>
        <v>-0.9</v>
      </c>
      <c r="Y63" s="36">
        <f t="shared" si="38"/>
        <v>-9.9999999999999978E-2</v>
      </c>
      <c r="Z63" s="36">
        <f t="shared" ca="1" si="39"/>
        <v>-0.24729863916174577</v>
      </c>
      <c r="AA63" s="33"/>
      <c r="AB63" s="36">
        <f t="shared" si="40"/>
        <v>-0.5</v>
      </c>
      <c r="AC63" s="36">
        <f t="shared" si="41"/>
        <v>-0.9</v>
      </c>
      <c r="AD63" s="36">
        <f t="shared" si="42"/>
        <v>-9.9999999999999978E-2</v>
      </c>
      <c r="AE63" s="36">
        <f t="shared" ca="1" si="43"/>
        <v>-0.6928394100369667</v>
      </c>
      <c r="AF63" s="57">
        <f t="shared" si="17"/>
        <v>0</v>
      </c>
    </row>
    <row r="64" spans="1:32" s="7" customFormat="1" ht="15" x14ac:dyDescent="0.2">
      <c r="A64" s="76"/>
      <c r="B64" s="101" t="s">
        <v>121</v>
      </c>
      <c r="C64" s="53"/>
      <c r="D64" s="53"/>
      <c r="E64" s="56"/>
      <c r="F64" s="27"/>
      <c r="G64" s="5">
        <f t="shared" si="27"/>
        <v>-0.5</v>
      </c>
      <c r="H64" s="5">
        <f t="shared" si="28"/>
        <v>-0.9</v>
      </c>
      <c r="I64" s="5">
        <f t="shared" si="29"/>
        <v>-9.9999999999999978E-2</v>
      </c>
      <c r="J64" s="5">
        <f t="shared" ca="1" si="30"/>
        <v>-0.45233275099156767</v>
      </c>
      <c r="K64" s="28"/>
      <c r="L64" s="5">
        <f t="shared" si="31"/>
        <v>-0.5</v>
      </c>
      <c r="M64" s="5">
        <f t="shared" si="32"/>
        <v>-0.9</v>
      </c>
      <c r="N64" s="5">
        <f t="shared" si="33"/>
        <v>-9.9999999999999978E-2</v>
      </c>
      <c r="O64" s="5">
        <f t="shared" ca="1" si="34"/>
        <v>-0.29117932878789932</v>
      </c>
      <c r="P64" s="29">
        <f t="shared" si="35"/>
        <v>0</v>
      </c>
      <c r="Q64" s="85"/>
      <c r="R64" s="34"/>
      <c r="S64" s="34"/>
      <c r="T64" s="88"/>
      <c r="U64" s="89"/>
      <c r="V64" s="31"/>
      <c r="W64" s="36">
        <f t="shared" si="36"/>
        <v>-0.5</v>
      </c>
      <c r="X64" s="36">
        <f t="shared" si="37"/>
        <v>-0.9</v>
      </c>
      <c r="Y64" s="36">
        <f t="shared" si="38"/>
        <v>-9.9999999999999978E-2</v>
      </c>
      <c r="Z64" s="36">
        <f t="shared" ca="1" si="39"/>
        <v>-0.2228670030573513</v>
      </c>
      <c r="AA64" s="33"/>
      <c r="AB64" s="36">
        <f t="shared" si="40"/>
        <v>-0.5</v>
      </c>
      <c r="AC64" s="36">
        <f t="shared" si="41"/>
        <v>-0.9</v>
      </c>
      <c r="AD64" s="36">
        <f t="shared" si="42"/>
        <v>-9.9999999999999978E-2</v>
      </c>
      <c r="AE64" s="36">
        <f t="shared" ca="1" si="43"/>
        <v>-0.23933315285729651</v>
      </c>
      <c r="AF64" s="57">
        <f t="shared" si="17"/>
        <v>0</v>
      </c>
    </row>
    <row r="65" spans="1:32" s="7" customFormat="1" ht="15" x14ac:dyDescent="0.2">
      <c r="A65" s="76"/>
      <c r="B65" s="101" t="s">
        <v>122</v>
      </c>
      <c r="C65" s="53"/>
      <c r="D65" s="53"/>
      <c r="E65" s="56"/>
      <c r="F65" s="27"/>
      <c r="G65" s="5">
        <f t="shared" si="27"/>
        <v>-0.5</v>
      </c>
      <c r="H65" s="5">
        <f t="shared" si="28"/>
        <v>-0.9</v>
      </c>
      <c r="I65" s="5">
        <f t="shared" si="29"/>
        <v>-9.9999999999999978E-2</v>
      </c>
      <c r="J65" s="5">
        <f t="shared" ca="1" si="30"/>
        <v>-0.38165026279203684</v>
      </c>
      <c r="K65" s="28"/>
      <c r="L65" s="5">
        <f t="shared" si="31"/>
        <v>-0.5</v>
      </c>
      <c r="M65" s="5">
        <f t="shared" si="32"/>
        <v>-0.9</v>
      </c>
      <c r="N65" s="5">
        <f t="shared" si="33"/>
        <v>-9.9999999999999978E-2</v>
      </c>
      <c r="O65" s="5">
        <f t="shared" ca="1" si="34"/>
        <v>-0.21685222938904924</v>
      </c>
      <c r="P65" s="29">
        <f t="shared" si="35"/>
        <v>0</v>
      </c>
      <c r="Q65" s="85"/>
      <c r="R65" s="34"/>
      <c r="S65" s="34"/>
      <c r="T65" s="88"/>
      <c r="U65" s="89"/>
      <c r="V65" s="31"/>
      <c r="W65" s="36">
        <f t="shared" si="36"/>
        <v>-0.5</v>
      </c>
      <c r="X65" s="36">
        <f t="shared" si="37"/>
        <v>-0.9</v>
      </c>
      <c r="Y65" s="36">
        <f t="shared" si="38"/>
        <v>-9.9999999999999978E-2</v>
      </c>
      <c r="Z65" s="36">
        <f t="shared" ca="1" si="39"/>
        <v>-0.58808429142485186</v>
      </c>
      <c r="AA65" s="33"/>
      <c r="AB65" s="36">
        <f t="shared" si="40"/>
        <v>-0.5</v>
      </c>
      <c r="AC65" s="36">
        <f t="shared" si="41"/>
        <v>-0.9</v>
      </c>
      <c r="AD65" s="36">
        <f t="shared" si="42"/>
        <v>-9.9999999999999978E-2</v>
      </c>
      <c r="AE65" s="36">
        <f t="shared" ca="1" si="43"/>
        <v>-0.28681438468856568</v>
      </c>
      <c r="AF65" s="57">
        <f t="shared" si="17"/>
        <v>0</v>
      </c>
    </row>
    <row r="66" spans="1:32" s="7" customFormat="1" ht="15" x14ac:dyDescent="0.2">
      <c r="A66" s="76"/>
      <c r="B66" s="101" t="s">
        <v>123</v>
      </c>
      <c r="C66" s="53"/>
      <c r="D66" s="53"/>
      <c r="E66" s="56"/>
      <c r="F66" s="27"/>
      <c r="G66" s="5">
        <f t="shared" si="27"/>
        <v>-0.5</v>
      </c>
      <c r="H66" s="5">
        <f t="shared" si="28"/>
        <v>-0.9</v>
      </c>
      <c r="I66" s="5">
        <f t="shared" si="29"/>
        <v>-9.9999999999999978E-2</v>
      </c>
      <c r="J66" s="5">
        <f t="shared" ca="1" si="30"/>
        <v>-0.82061859842628571</v>
      </c>
      <c r="K66" s="28"/>
      <c r="L66" s="5">
        <f t="shared" si="31"/>
        <v>-0.5</v>
      </c>
      <c r="M66" s="5">
        <f t="shared" si="32"/>
        <v>-0.9</v>
      </c>
      <c r="N66" s="5">
        <f t="shared" si="33"/>
        <v>-9.9999999999999978E-2</v>
      </c>
      <c r="O66" s="5">
        <f t="shared" ca="1" si="34"/>
        <v>-0.72590487684152039</v>
      </c>
      <c r="P66" s="29">
        <f t="shared" si="35"/>
        <v>0</v>
      </c>
      <c r="Q66" s="85"/>
      <c r="R66" s="34"/>
      <c r="S66" s="34"/>
      <c r="T66" s="88"/>
      <c r="U66" s="89"/>
      <c r="V66" s="31"/>
      <c r="W66" s="36">
        <f t="shared" si="36"/>
        <v>-0.5</v>
      </c>
      <c r="X66" s="36">
        <f t="shared" si="37"/>
        <v>-0.9</v>
      </c>
      <c r="Y66" s="36">
        <f t="shared" si="38"/>
        <v>-9.9999999999999978E-2</v>
      </c>
      <c r="Z66" s="36">
        <f t="shared" ca="1" si="39"/>
        <v>-0.26642059927819961</v>
      </c>
      <c r="AA66" s="33"/>
      <c r="AB66" s="36">
        <f t="shared" si="40"/>
        <v>-0.5</v>
      </c>
      <c r="AC66" s="36">
        <f t="shared" si="41"/>
        <v>-0.9</v>
      </c>
      <c r="AD66" s="36">
        <f t="shared" si="42"/>
        <v>-9.9999999999999978E-2</v>
      </c>
      <c r="AE66" s="36">
        <f t="shared" ca="1" si="43"/>
        <v>-0.15077069715792235</v>
      </c>
      <c r="AF66" s="57">
        <f t="shared" si="17"/>
        <v>0</v>
      </c>
    </row>
    <row r="67" spans="1:32" s="7" customFormat="1" ht="15" x14ac:dyDescent="0.2">
      <c r="A67" s="76"/>
      <c r="B67" s="101" t="s">
        <v>124</v>
      </c>
      <c r="C67" s="53"/>
      <c r="D67" s="53"/>
      <c r="E67" s="56"/>
      <c r="F67" s="27"/>
      <c r="G67" s="5">
        <f t="shared" si="27"/>
        <v>-0.5</v>
      </c>
      <c r="H67" s="5">
        <f t="shared" si="28"/>
        <v>-0.9</v>
      </c>
      <c r="I67" s="5">
        <f t="shared" si="29"/>
        <v>-9.9999999999999978E-2</v>
      </c>
      <c r="J67" s="5">
        <f t="shared" ca="1" si="30"/>
        <v>-0.57485138218272291</v>
      </c>
      <c r="K67" s="28"/>
      <c r="L67" s="5">
        <f t="shared" si="31"/>
        <v>-0.5</v>
      </c>
      <c r="M67" s="5">
        <f t="shared" si="32"/>
        <v>-0.9</v>
      </c>
      <c r="N67" s="5">
        <f t="shared" si="33"/>
        <v>-9.9999999999999978E-2</v>
      </c>
      <c r="O67" s="5">
        <f t="shared" ca="1" si="34"/>
        <v>-0.13243919602182663</v>
      </c>
      <c r="P67" s="29">
        <f t="shared" si="35"/>
        <v>0</v>
      </c>
      <c r="Q67" s="85"/>
      <c r="R67" s="34"/>
      <c r="S67" s="34"/>
      <c r="T67" s="88"/>
      <c r="U67" s="89"/>
      <c r="V67" s="31"/>
      <c r="W67" s="36">
        <f t="shared" si="36"/>
        <v>-0.5</v>
      </c>
      <c r="X67" s="36">
        <f t="shared" si="37"/>
        <v>-0.9</v>
      </c>
      <c r="Y67" s="36">
        <f t="shared" si="38"/>
        <v>-9.9999999999999978E-2</v>
      </c>
      <c r="Z67" s="36">
        <f t="shared" ca="1" si="39"/>
        <v>-0.89404727282621266</v>
      </c>
      <c r="AA67" s="33"/>
      <c r="AB67" s="36">
        <f t="shared" si="40"/>
        <v>-0.5</v>
      </c>
      <c r="AC67" s="36">
        <f t="shared" si="41"/>
        <v>-0.9</v>
      </c>
      <c r="AD67" s="36">
        <f t="shared" si="42"/>
        <v>-9.9999999999999978E-2</v>
      </c>
      <c r="AE67" s="36">
        <f t="shared" ca="1" si="43"/>
        <v>-0.69224748233645261</v>
      </c>
      <c r="AF67" s="57">
        <f t="shared" si="17"/>
        <v>0</v>
      </c>
    </row>
    <row r="68" spans="1:32" s="7" customFormat="1" ht="15" x14ac:dyDescent="0.2">
      <c r="A68" s="76"/>
      <c r="B68" s="101" t="s">
        <v>125</v>
      </c>
      <c r="C68" s="53"/>
      <c r="D68" s="53"/>
      <c r="E68" s="56"/>
      <c r="F68" s="27"/>
      <c r="G68" s="5">
        <f t="shared" si="27"/>
        <v>-0.5</v>
      </c>
      <c r="H68" s="5">
        <f t="shared" si="28"/>
        <v>-0.9</v>
      </c>
      <c r="I68" s="5">
        <f t="shared" si="29"/>
        <v>-9.9999999999999978E-2</v>
      </c>
      <c r="J68" s="5">
        <f t="shared" ca="1" si="30"/>
        <v>-0.35988818719799842</v>
      </c>
      <c r="K68" s="28"/>
      <c r="L68" s="5">
        <f t="shared" si="31"/>
        <v>-0.5</v>
      </c>
      <c r="M68" s="5">
        <f t="shared" si="32"/>
        <v>-0.9</v>
      </c>
      <c r="N68" s="5">
        <f t="shared" si="33"/>
        <v>-9.9999999999999978E-2</v>
      </c>
      <c r="O68" s="5">
        <f t="shared" ca="1" si="34"/>
        <v>-0.13291541618282188</v>
      </c>
      <c r="P68" s="29">
        <f t="shared" si="35"/>
        <v>0</v>
      </c>
      <c r="Q68" s="85"/>
      <c r="R68" s="34"/>
      <c r="S68" s="34"/>
      <c r="T68" s="88"/>
      <c r="U68" s="89"/>
      <c r="V68" s="31"/>
      <c r="W68" s="36">
        <f t="shared" si="36"/>
        <v>-0.5</v>
      </c>
      <c r="X68" s="36">
        <f t="shared" si="37"/>
        <v>-0.9</v>
      </c>
      <c r="Y68" s="36">
        <f t="shared" si="38"/>
        <v>-9.9999999999999978E-2</v>
      </c>
      <c r="Z68" s="36">
        <f t="shared" ca="1" si="39"/>
        <v>-0.20040923826440704</v>
      </c>
      <c r="AA68" s="33"/>
      <c r="AB68" s="36">
        <f t="shared" si="40"/>
        <v>-0.5</v>
      </c>
      <c r="AC68" s="36">
        <f t="shared" si="41"/>
        <v>-0.9</v>
      </c>
      <c r="AD68" s="36">
        <f t="shared" si="42"/>
        <v>-9.9999999999999978E-2</v>
      </c>
      <c r="AE68" s="36">
        <f t="shared" ca="1" si="43"/>
        <v>-0.34942644308254012</v>
      </c>
      <c r="AF68" s="57">
        <f t="shared" si="17"/>
        <v>0</v>
      </c>
    </row>
    <row r="69" spans="1:32" s="7" customFormat="1" ht="15" x14ac:dyDescent="0.2">
      <c r="A69" s="76"/>
      <c r="B69" s="101" t="s">
        <v>126</v>
      </c>
      <c r="C69" s="53"/>
      <c r="D69" s="53"/>
      <c r="E69" s="56"/>
      <c r="F69" s="27"/>
      <c r="G69" s="5">
        <f t="shared" si="27"/>
        <v>-0.5</v>
      </c>
      <c r="H69" s="5">
        <f t="shared" si="28"/>
        <v>-0.9</v>
      </c>
      <c r="I69" s="5">
        <f t="shared" si="29"/>
        <v>-9.9999999999999978E-2</v>
      </c>
      <c r="J69" s="5">
        <f t="shared" ca="1" si="30"/>
        <v>-0.32556709847135268</v>
      </c>
      <c r="K69" s="28"/>
      <c r="L69" s="5">
        <f t="shared" si="31"/>
        <v>-0.5</v>
      </c>
      <c r="M69" s="5">
        <f t="shared" si="32"/>
        <v>-0.9</v>
      </c>
      <c r="N69" s="5">
        <f t="shared" si="33"/>
        <v>-9.9999999999999978E-2</v>
      </c>
      <c r="O69" s="5">
        <f t="shared" ca="1" si="34"/>
        <v>-0.77891292775921817</v>
      </c>
      <c r="P69" s="29">
        <f t="shared" si="35"/>
        <v>0</v>
      </c>
      <c r="Q69" s="85"/>
      <c r="R69" s="34"/>
      <c r="S69" s="34"/>
      <c r="T69" s="88"/>
      <c r="U69" s="89"/>
      <c r="V69" s="31"/>
      <c r="W69" s="36">
        <f t="shared" si="36"/>
        <v>-0.5</v>
      </c>
      <c r="X69" s="36">
        <f t="shared" si="37"/>
        <v>-0.9</v>
      </c>
      <c r="Y69" s="36">
        <f t="shared" si="38"/>
        <v>-9.9999999999999978E-2</v>
      </c>
      <c r="Z69" s="36">
        <f t="shared" ca="1" si="39"/>
        <v>-0.70280860020037494</v>
      </c>
      <c r="AA69" s="33"/>
      <c r="AB69" s="36">
        <f t="shared" si="40"/>
        <v>-0.5</v>
      </c>
      <c r="AC69" s="36">
        <f t="shared" si="41"/>
        <v>-0.9</v>
      </c>
      <c r="AD69" s="36">
        <f t="shared" si="42"/>
        <v>-9.9999999999999978E-2</v>
      </c>
      <c r="AE69" s="36">
        <f t="shared" ca="1" si="43"/>
        <v>-0.27607155999287436</v>
      </c>
      <c r="AF69" s="57">
        <f t="shared" si="17"/>
        <v>0</v>
      </c>
    </row>
    <row r="70" spans="1:32" s="7" customFormat="1" ht="15" x14ac:dyDescent="0.2">
      <c r="A70" s="76"/>
      <c r="B70" s="101" t="s">
        <v>127</v>
      </c>
      <c r="C70" s="53"/>
      <c r="D70" s="53"/>
      <c r="E70" s="56"/>
      <c r="F70" s="27"/>
      <c r="G70" s="5">
        <f t="shared" si="27"/>
        <v>-0.5</v>
      </c>
      <c r="H70" s="5">
        <f t="shared" si="28"/>
        <v>-0.9</v>
      </c>
      <c r="I70" s="5">
        <f t="shared" si="29"/>
        <v>-9.9999999999999978E-2</v>
      </c>
      <c r="J70" s="5">
        <f t="shared" ca="1" si="30"/>
        <v>-0.12242303800042098</v>
      </c>
      <c r="K70" s="28"/>
      <c r="L70" s="5">
        <f t="shared" si="31"/>
        <v>-0.5</v>
      </c>
      <c r="M70" s="5">
        <f t="shared" si="32"/>
        <v>-0.9</v>
      </c>
      <c r="N70" s="5">
        <f t="shared" si="33"/>
        <v>-9.9999999999999978E-2</v>
      </c>
      <c r="O70" s="5">
        <f t="shared" ca="1" si="34"/>
        <v>-0.62615292407789203</v>
      </c>
      <c r="P70" s="29">
        <f t="shared" si="35"/>
        <v>0</v>
      </c>
      <c r="Q70" s="85"/>
      <c r="R70" s="34"/>
      <c r="S70" s="34"/>
      <c r="T70" s="88"/>
      <c r="U70" s="89"/>
      <c r="V70" s="31"/>
      <c r="W70" s="36">
        <f t="shared" si="36"/>
        <v>-0.5</v>
      </c>
      <c r="X70" s="36">
        <f t="shared" si="37"/>
        <v>-0.9</v>
      </c>
      <c r="Y70" s="36">
        <f t="shared" si="38"/>
        <v>-9.9999999999999978E-2</v>
      </c>
      <c r="Z70" s="36">
        <f t="shared" ca="1" si="39"/>
        <v>-0.16400982586163271</v>
      </c>
      <c r="AA70" s="33"/>
      <c r="AB70" s="36">
        <f t="shared" si="40"/>
        <v>-0.5</v>
      </c>
      <c r="AC70" s="36">
        <f t="shared" si="41"/>
        <v>-0.9</v>
      </c>
      <c r="AD70" s="36">
        <f t="shared" si="42"/>
        <v>-9.9999999999999978E-2</v>
      </c>
      <c r="AE70" s="36">
        <f t="shared" ca="1" si="43"/>
        <v>-0.82675713752073554</v>
      </c>
      <c r="AF70" s="57">
        <f t="shared" si="17"/>
        <v>0</v>
      </c>
    </row>
    <row r="71" spans="1:32" s="7" customFormat="1" ht="15" x14ac:dyDescent="0.2">
      <c r="A71" s="76"/>
      <c r="B71" s="101" t="s">
        <v>128</v>
      </c>
      <c r="C71" s="53"/>
      <c r="D71" s="53"/>
      <c r="E71" s="56"/>
      <c r="F71" s="27"/>
      <c r="G71" s="5">
        <f t="shared" si="27"/>
        <v>-0.5</v>
      </c>
      <c r="H71" s="5">
        <f t="shared" si="28"/>
        <v>-0.9</v>
      </c>
      <c r="I71" s="5">
        <f t="shared" si="29"/>
        <v>-9.9999999999999978E-2</v>
      </c>
      <c r="J71" s="5">
        <f t="shared" ca="1" si="30"/>
        <v>-0.67356392197679371</v>
      </c>
      <c r="K71" s="28"/>
      <c r="L71" s="5">
        <f t="shared" si="31"/>
        <v>-0.5</v>
      </c>
      <c r="M71" s="5">
        <f t="shared" si="32"/>
        <v>-0.9</v>
      </c>
      <c r="N71" s="5">
        <f t="shared" si="33"/>
        <v>-9.9999999999999978E-2</v>
      </c>
      <c r="O71" s="5">
        <f t="shared" ca="1" si="34"/>
        <v>-0.88333918912210085</v>
      </c>
      <c r="P71" s="29">
        <f t="shared" si="35"/>
        <v>0</v>
      </c>
      <c r="Q71" s="85"/>
      <c r="R71" s="34"/>
      <c r="S71" s="34"/>
      <c r="T71" s="88"/>
      <c r="U71" s="89"/>
      <c r="V71" s="31"/>
      <c r="W71" s="36">
        <f t="shared" si="36"/>
        <v>-0.5</v>
      </c>
      <c r="X71" s="36">
        <f t="shared" si="37"/>
        <v>-0.9</v>
      </c>
      <c r="Y71" s="36">
        <f t="shared" si="38"/>
        <v>-9.9999999999999978E-2</v>
      </c>
      <c r="Z71" s="36">
        <f t="shared" ca="1" si="39"/>
        <v>-0.3948039236255072</v>
      </c>
      <c r="AA71" s="33"/>
      <c r="AB71" s="36">
        <f t="shared" si="40"/>
        <v>-0.5</v>
      </c>
      <c r="AC71" s="36">
        <f t="shared" si="41"/>
        <v>-0.9</v>
      </c>
      <c r="AD71" s="36">
        <f t="shared" si="42"/>
        <v>-9.9999999999999978E-2</v>
      </c>
      <c r="AE71" s="36">
        <f t="shared" ca="1" si="43"/>
        <v>-0.1724333796582066</v>
      </c>
      <c r="AF71" s="57">
        <f t="shared" si="17"/>
        <v>0</v>
      </c>
    </row>
    <row r="72" spans="1:32" s="7" customFormat="1" ht="15" x14ac:dyDescent="0.2">
      <c r="A72" s="76"/>
      <c r="B72" s="101" t="s">
        <v>129</v>
      </c>
      <c r="C72" s="53"/>
      <c r="D72" s="53"/>
      <c r="E72" s="56"/>
      <c r="F72" s="27"/>
      <c r="G72" s="5">
        <f t="shared" si="27"/>
        <v>-0.5</v>
      </c>
      <c r="H72" s="5">
        <f t="shared" si="28"/>
        <v>-0.9</v>
      </c>
      <c r="I72" s="5">
        <f t="shared" si="29"/>
        <v>-9.9999999999999978E-2</v>
      </c>
      <c r="J72" s="5">
        <f t="shared" ca="1" si="30"/>
        <v>-0.56923339444710552</v>
      </c>
      <c r="K72" s="28"/>
      <c r="L72" s="5">
        <f t="shared" si="31"/>
        <v>-0.5</v>
      </c>
      <c r="M72" s="5">
        <f t="shared" si="32"/>
        <v>-0.9</v>
      </c>
      <c r="N72" s="5">
        <f t="shared" si="33"/>
        <v>-9.9999999999999978E-2</v>
      </c>
      <c r="O72" s="5">
        <f t="shared" ca="1" si="34"/>
        <v>-0.72991740675553707</v>
      </c>
      <c r="P72" s="29">
        <f t="shared" si="35"/>
        <v>0</v>
      </c>
      <c r="Q72" s="85"/>
      <c r="R72" s="34"/>
      <c r="S72" s="34"/>
      <c r="T72" s="88"/>
      <c r="U72" s="89"/>
      <c r="V72" s="31"/>
      <c r="W72" s="36">
        <f t="shared" si="36"/>
        <v>-0.5</v>
      </c>
      <c r="X72" s="36">
        <f t="shared" si="37"/>
        <v>-0.9</v>
      </c>
      <c r="Y72" s="36">
        <f t="shared" si="38"/>
        <v>-9.9999999999999978E-2</v>
      </c>
      <c r="Z72" s="36">
        <f t="shared" ca="1" si="39"/>
        <v>-0.24241758279991299</v>
      </c>
      <c r="AA72" s="33"/>
      <c r="AB72" s="36">
        <f t="shared" si="40"/>
        <v>-0.5</v>
      </c>
      <c r="AC72" s="36">
        <f t="shared" si="41"/>
        <v>-0.9</v>
      </c>
      <c r="AD72" s="36">
        <f t="shared" si="42"/>
        <v>-9.9999999999999978E-2</v>
      </c>
      <c r="AE72" s="36">
        <f t="shared" ca="1" si="43"/>
        <v>-0.14030973249977619</v>
      </c>
      <c r="AF72" s="57">
        <f t="shared" si="17"/>
        <v>0</v>
      </c>
    </row>
    <row r="73" spans="1:32" s="7" customFormat="1" ht="15" x14ac:dyDescent="0.2">
      <c r="A73" s="76"/>
      <c r="B73" s="101" t="s">
        <v>130</v>
      </c>
      <c r="C73" s="53"/>
      <c r="D73" s="53"/>
      <c r="E73" s="56"/>
      <c r="F73" s="27"/>
      <c r="G73" s="5">
        <f t="shared" si="27"/>
        <v>-0.5</v>
      </c>
      <c r="H73" s="5">
        <f t="shared" si="28"/>
        <v>-0.9</v>
      </c>
      <c r="I73" s="5">
        <f t="shared" si="29"/>
        <v>-9.9999999999999978E-2</v>
      </c>
      <c r="J73" s="5">
        <f t="shared" ca="1" si="30"/>
        <v>-0.72121529689861863</v>
      </c>
      <c r="K73" s="28"/>
      <c r="L73" s="5">
        <f t="shared" si="31"/>
        <v>-0.5</v>
      </c>
      <c r="M73" s="5">
        <f t="shared" si="32"/>
        <v>-0.9</v>
      </c>
      <c r="N73" s="5">
        <f t="shared" si="33"/>
        <v>-9.9999999999999978E-2</v>
      </c>
      <c r="O73" s="5">
        <f t="shared" ca="1" si="34"/>
        <v>-0.69215693504497866</v>
      </c>
      <c r="P73" s="29">
        <f t="shared" si="35"/>
        <v>0</v>
      </c>
      <c r="Q73" s="85"/>
      <c r="R73" s="34"/>
      <c r="S73" s="34"/>
      <c r="T73" s="88"/>
      <c r="U73" s="89"/>
      <c r="V73" s="31"/>
      <c r="W73" s="36">
        <f t="shared" si="36"/>
        <v>-0.5</v>
      </c>
      <c r="X73" s="36">
        <f t="shared" si="37"/>
        <v>-0.9</v>
      </c>
      <c r="Y73" s="36">
        <f t="shared" si="38"/>
        <v>-9.9999999999999978E-2</v>
      </c>
      <c r="Z73" s="36">
        <f t="shared" ca="1" si="39"/>
        <v>-0.78796286165493568</v>
      </c>
      <c r="AA73" s="33"/>
      <c r="AB73" s="36">
        <f t="shared" si="40"/>
        <v>-0.5</v>
      </c>
      <c r="AC73" s="36">
        <f t="shared" si="41"/>
        <v>-0.9</v>
      </c>
      <c r="AD73" s="36">
        <f t="shared" si="42"/>
        <v>-9.9999999999999978E-2</v>
      </c>
      <c r="AE73" s="36">
        <f t="shared" ca="1" si="43"/>
        <v>-0.24989634137251004</v>
      </c>
      <c r="AF73" s="57">
        <f t="shared" ref="AF73:AF136" si="44">SUM(V73*AA73)</f>
        <v>0</v>
      </c>
    </row>
    <row r="74" spans="1:32" s="7" customFormat="1" ht="15" x14ac:dyDescent="0.2">
      <c r="A74" s="76"/>
      <c r="B74" s="101" t="s">
        <v>131</v>
      </c>
      <c r="C74" s="53"/>
      <c r="D74" s="53"/>
      <c r="E74" s="56"/>
      <c r="F74" s="27"/>
      <c r="G74" s="5">
        <f t="shared" si="27"/>
        <v>-0.5</v>
      </c>
      <c r="H74" s="5">
        <f t="shared" si="28"/>
        <v>-0.9</v>
      </c>
      <c r="I74" s="5">
        <f t="shared" si="29"/>
        <v>-9.9999999999999978E-2</v>
      </c>
      <c r="J74" s="5">
        <f t="shared" ca="1" si="30"/>
        <v>-0.74737509075429398</v>
      </c>
      <c r="K74" s="28"/>
      <c r="L74" s="5">
        <f t="shared" si="31"/>
        <v>-0.5</v>
      </c>
      <c r="M74" s="5">
        <f t="shared" si="32"/>
        <v>-0.9</v>
      </c>
      <c r="N74" s="5">
        <f t="shared" si="33"/>
        <v>-9.9999999999999978E-2</v>
      </c>
      <c r="O74" s="5">
        <f t="shared" ca="1" si="34"/>
        <v>-0.42813996062138726</v>
      </c>
      <c r="P74" s="29">
        <f t="shared" si="35"/>
        <v>0</v>
      </c>
      <c r="Q74" s="85"/>
      <c r="R74" s="34"/>
      <c r="S74" s="34"/>
      <c r="T74" s="88"/>
      <c r="U74" s="89"/>
      <c r="V74" s="31"/>
      <c r="W74" s="36">
        <f t="shared" si="36"/>
        <v>-0.5</v>
      </c>
      <c r="X74" s="36">
        <f t="shared" si="37"/>
        <v>-0.9</v>
      </c>
      <c r="Y74" s="36">
        <f t="shared" si="38"/>
        <v>-9.9999999999999978E-2</v>
      </c>
      <c r="Z74" s="36">
        <f t="shared" ca="1" si="39"/>
        <v>-0.68924619199694093</v>
      </c>
      <c r="AA74" s="33"/>
      <c r="AB74" s="36">
        <f t="shared" si="40"/>
        <v>-0.5</v>
      </c>
      <c r="AC74" s="36">
        <f t="shared" si="41"/>
        <v>-0.9</v>
      </c>
      <c r="AD74" s="36">
        <f t="shared" si="42"/>
        <v>-9.9999999999999978E-2</v>
      </c>
      <c r="AE74" s="36">
        <f t="shared" ca="1" si="43"/>
        <v>-0.72718246258730124</v>
      </c>
      <c r="AF74" s="57">
        <f t="shared" si="44"/>
        <v>0</v>
      </c>
    </row>
    <row r="75" spans="1:32" s="7" customFormat="1" ht="15" x14ac:dyDescent="0.2">
      <c r="A75" s="76"/>
      <c r="B75" s="101" t="s">
        <v>132</v>
      </c>
      <c r="C75" s="53"/>
      <c r="D75" s="53"/>
      <c r="E75" s="56"/>
      <c r="F75" s="27"/>
      <c r="G75" s="5">
        <f t="shared" ref="G75:G138" si="45">SUM(F75-0.5)</f>
        <v>-0.5</v>
      </c>
      <c r="H75" s="5">
        <f t="shared" ref="H75:H138" si="46">SUM(G75-0.4)</f>
        <v>-0.9</v>
      </c>
      <c r="I75" s="5">
        <f t="shared" ref="I75:I138" si="47">SUM(G75+0.4)</f>
        <v>-9.9999999999999978E-2</v>
      </c>
      <c r="J75" s="5">
        <f t="shared" ref="J75:J138" ca="1" si="48">RAND()*(I75-H75)+H75</f>
        <v>-0.29608357432983834</v>
      </c>
      <c r="K75" s="28"/>
      <c r="L75" s="5">
        <f t="shared" ref="L75:L138" si="49">SUM(K75-0.5)</f>
        <v>-0.5</v>
      </c>
      <c r="M75" s="5">
        <f t="shared" ref="M75:M138" si="50">SUM(L75-0.4)</f>
        <v>-0.9</v>
      </c>
      <c r="N75" s="5">
        <f t="shared" ref="N75:N138" si="51">SUM(L75+0.4)</f>
        <v>-9.9999999999999978E-2</v>
      </c>
      <c r="O75" s="5">
        <f t="shared" ref="O75:O138" ca="1" si="52">RAND()*(N75-M75)+M75</f>
        <v>-0.31255979066468575</v>
      </c>
      <c r="P75" s="29">
        <f t="shared" ref="P75:P138" si="53">SUM(F75*K75)</f>
        <v>0</v>
      </c>
      <c r="Q75" s="85"/>
      <c r="R75" s="34"/>
      <c r="S75" s="34"/>
      <c r="T75" s="88"/>
      <c r="U75" s="89"/>
      <c r="V75" s="31"/>
      <c r="W75" s="36">
        <f t="shared" si="36"/>
        <v>-0.5</v>
      </c>
      <c r="X75" s="36">
        <f t="shared" si="37"/>
        <v>-0.9</v>
      </c>
      <c r="Y75" s="36">
        <f t="shared" si="38"/>
        <v>-9.9999999999999978E-2</v>
      </c>
      <c r="Z75" s="36">
        <f t="shared" ca="1" si="39"/>
        <v>-0.62630052546283665</v>
      </c>
      <c r="AA75" s="33"/>
      <c r="AB75" s="36">
        <f t="shared" si="40"/>
        <v>-0.5</v>
      </c>
      <c r="AC75" s="36">
        <f t="shared" si="41"/>
        <v>-0.9</v>
      </c>
      <c r="AD75" s="36">
        <f t="shared" si="42"/>
        <v>-9.9999999999999978E-2</v>
      </c>
      <c r="AE75" s="36">
        <f t="shared" ca="1" si="43"/>
        <v>-0.49347068387512155</v>
      </c>
      <c r="AF75" s="57">
        <f t="shared" si="44"/>
        <v>0</v>
      </c>
    </row>
    <row r="76" spans="1:32" s="7" customFormat="1" ht="15" x14ac:dyDescent="0.2">
      <c r="A76" s="76"/>
      <c r="B76" s="101" t="s">
        <v>133</v>
      </c>
      <c r="C76" s="53"/>
      <c r="D76" s="53"/>
      <c r="E76" s="56"/>
      <c r="F76" s="27"/>
      <c r="G76" s="5">
        <f t="shared" si="45"/>
        <v>-0.5</v>
      </c>
      <c r="H76" s="5">
        <f t="shared" si="46"/>
        <v>-0.9</v>
      </c>
      <c r="I76" s="5">
        <f t="shared" si="47"/>
        <v>-9.9999999999999978E-2</v>
      </c>
      <c r="J76" s="5">
        <f t="shared" ca="1" si="48"/>
        <v>-0.39201477458768375</v>
      </c>
      <c r="K76" s="28"/>
      <c r="L76" s="5">
        <f t="shared" si="49"/>
        <v>-0.5</v>
      </c>
      <c r="M76" s="5">
        <f t="shared" si="50"/>
        <v>-0.9</v>
      </c>
      <c r="N76" s="5">
        <f t="shared" si="51"/>
        <v>-9.9999999999999978E-2</v>
      </c>
      <c r="O76" s="5">
        <f t="shared" ca="1" si="52"/>
        <v>-0.39478865420983678</v>
      </c>
      <c r="P76" s="29">
        <f t="shared" si="53"/>
        <v>0</v>
      </c>
      <c r="Q76" s="85"/>
      <c r="R76" s="34"/>
      <c r="S76" s="34"/>
      <c r="T76" s="88"/>
      <c r="U76" s="89"/>
      <c r="V76" s="31"/>
      <c r="W76" s="36">
        <f t="shared" si="36"/>
        <v>-0.5</v>
      </c>
      <c r="X76" s="36">
        <f t="shared" si="37"/>
        <v>-0.9</v>
      </c>
      <c r="Y76" s="36">
        <f t="shared" si="38"/>
        <v>-9.9999999999999978E-2</v>
      </c>
      <c r="Z76" s="36">
        <f t="shared" ca="1" si="39"/>
        <v>-0.40511720042302624</v>
      </c>
      <c r="AA76" s="33"/>
      <c r="AB76" s="36">
        <f t="shared" si="40"/>
        <v>-0.5</v>
      </c>
      <c r="AC76" s="36">
        <f t="shared" si="41"/>
        <v>-0.9</v>
      </c>
      <c r="AD76" s="36">
        <f t="shared" si="42"/>
        <v>-9.9999999999999978E-2</v>
      </c>
      <c r="AE76" s="36">
        <f t="shared" ca="1" si="43"/>
        <v>-0.14564299184199248</v>
      </c>
      <c r="AF76" s="57">
        <f t="shared" si="44"/>
        <v>0</v>
      </c>
    </row>
    <row r="77" spans="1:32" s="7" customFormat="1" ht="15" x14ac:dyDescent="0.2">
      <c r="A77" s="76"/>
      <c r="B77" s="101" t="s">
        <v>134</v>
      </c>
      <c r="C77" s="53"/>
      <c r="D77" s="53"/>
      <c r="E77" s="56"/>
      <c r="F77" s="27"/>
      <c r="G77" s="5">
        <f t="shared" si="45"/>
        <v>-0.5</v>
      </c>
      <c r="H77" s="5">
        <f t="shared" si="46"/>
        <v>-0.9</v>
      </c>
      <c r="I77" s="5">
        <f t="shared" si="47"/>
        <v>-9.9999999999999978E-2</v>
      </c>
      <c r="J77" s="5">
        <f t="shared" ca="1" si="48"/>
        <v>-0.84329230557183166</v>
      </c>
      <c r="K77" s="28"/>
      <c r="L77" s="5">
        <f t="shared" si="49"/>
        <v>-0.5</v>
      </c>
      <c r="M77" s="5">
        <f t="shared" si="50"/>
        <v>-0.9</v>
      </c>
      <c r="N77" s="5">
        <f t="shared" si="51"/>
        <v>-9.9999999999999978E-2</v>
      </c>
      <c r="O77" s="5">
        <f t="shared" ca="1" si="52"/>
        <v>-0.52360428990484931</v>
      </c>
      <c r="P77" s="29">
        <f t="shared" si="53"/>
        <v>0</v>
      </c>
      <c r="Q77" s="85"/>
      <c r="R77" s="34"/>
      <c r="S77" s="34"/>
      <c r="T77" s="88"/>
      <c r="U77" s="89"/>
      <c r="V77" s="31"/>
      <c r="W77" s="36">
        <f t="shared" si="36"/>
        <v>-0.5</v>
      </c>
      <c r="X77" s="36">
        <f t="shared" si="37"/>
        <v>-0.9</v>
      </c>
      <c r="Y77" s="36">
        <f t="shared" si="38"/>
        <v>-9.9999999999999978E-2</v>
      </c>
      <c r="Z77" s="36">
        <f t="shared" ca="1" si="39"/>
        <v>-0.63353497142420334</v>
      </c>
      <c r="AA77" s="33"/>
      <c r="AB77" s="36">
        <f t="shared" si="40"/>
        <v>-0.5</v>
      </c>
      <c r="AC77" s="36">
        <f t="shared" si="41"/>
        <v>-0.9</v>
      </c>
      <c r="AD77" s="36">
        <f t="shared" si="42"/>
        <v>-9.9999999999999978E-2</v>
      </c>
      <c r="AE77" s="36">
        <f t="shared" ca="1" si="43"/>
        <v>-0.87751146254575907</v>
      </c>
      <c r="AF77" s="57">
        <f t="shared" si="44"/>
        <v>0</v>
      </c>
    </row>
    <row r="78" spans="1:32" s="7" customFormat="1" ht="15" x14ac:dyDescent="0.2">
      <c r="A78" s="76"/>
      <c r="B78" s="101" t="s">
        <v>135</v>
      </c>
      <c r="C78" s="53"/>
      <c r="D78" s="53"/>
      <c r="E78" s="56"/>
      <c r="F78" s="27"/>
      <c r="G78" s="5">
        <f t="shared" si="45"/>
        <v>-0.5</v>
      </c>
      <c r="H78" s="5">
        <f t="shared" si="46"/>
        <v>-0.9</v>
      </c>
      <c r="I78" s="5">
        <f t="shared" si="47"/>
        <v>-9.9999999999999978E-2</v>
      </c>
      <c r="J78" s="5">
        <f t="shared" ca="1" si="48"/>
        <v>-0.53903461573135303</v>
      </c>
      <c r="K78" s="28"/>
      <c r="L78" s="5">
        <f t="shared" si="49"/>
        <v>-0.5</v>
      </c>
      <c r="M78" s="5">
        <f t="shared" si="50"/>
        <v>-0.9</v>
      </c>
      <c r="N78" s="5">
        <f t="shared" si="51"/>
        <v>-9.9999999999999978E-2</v>
      </c>
      <c r="O78" s="5">
        <f t="shared" ca="1" si="52"/>
        <v>-0.48768621498356224</v>
      </c>
      <c r="P78" s="29">
        <f t="shared" si="53"/>
        <v>0</v>
      </c>
      <c r="Q78" s="85"/>
      <c r="R78" s="34"/>
      <c r="S78" s="34"/>
      <c r="T78" s="88"/>
      <c r="U78" s="89"/>
      <c r="V78" s="31"/>
      <c r="W78" s="36">
        <f t="shared" si="36"/>
        <v>-0.5</v>
      </c>
      <c r="X78" s="36">
        <f t="shared" si="37"/>
        <v>-0.9</v>
      </c>
      <c r="Y78" s="36">
        <f t="shared" si="38"/>
        <v>-9.9999999999999978E-2</v>
      </c>
      <c r="Z78" s="36">
        <f t="shared" ca="1" si="39"/>
        <v>-0.39310631039899524</v>
      </c>
      <c r="AA78" s="33"/>
      <c r="AB78" s="36">
        <f t="shared" si="40"/>
        <v>-0.5</v>
      </c>
      <c r="AC78" s="36">
        <f t="shared" si="41"/>
        <v>-0.9</v>
      </c>
      <c r="AD78" s="36">
        <f t="shared" si="42"/>
        <v>-9.9999999999999978E-2</v>
      </c>
      <c r="AE78" s="36">
        <f t="shared" ca="1" si="43"/>
        <v>-0.5532937014096817</v>
      </c>
      <c r="AF78" s="57">
        <f t="shared" si="44"/>
        <v>0</v>
      </c>
    </row>
    <row r="79" spans="1:32" s="7" customFormat="1" ht="15" x14ac:dyDescent="0.2">
      <c r="A79" s="76"/>
      <c r="B79" s="101" t="s">
        <v>136</v>
      </c>
      <c r="C79" s="53"/>
      <c r="D79" s="53"/>
      <c r="E79" s="56"/>
      <c r="F79" s="27"/>
      <c r="G79" s="5">
        <f t="shared" si="45"/>
        <v>-0.5</v>
      </c>
      <c r="H79" s="5">
        <f t="shared" si="46"/>
        <v>-0.9</v>
      </c>
      <c r="I79" s="5">
        <f t="shared" si="47"/>
        <v>-9.9999999999999978E-2</v>
      </c>
      <c r="J79" s="5">
        <f t="shared" ca="1" si="48"/>
        <v>-0.43410356411998341</v>
      </c>
      <c r="K79" s="28"/>
      <c r="L79" s="5">
        <f t="shared" si="49"/>
        <v>-0.5</v>
      </c>
      <c r="M79" s="5">
        <f t="shared" si="50"/>
        <v>-0.9</v>
      </c>
      <c r="N79" s="5">
        <f t="shared" si="51"/>
        <v>-9.9999999999999978E-2</v>
      </c>
      <c r="O79" s="5">
        <f t="shared" ca="1" si="52"/>
        <v>-0.28276013023551949</v>
      </c>
      <c r="P79" s="29">
        <f t="shared" si="53"/>
        <v>0</v>
      </c>
      <c r="Q79" s="85"/>
      <c r="R79" s="34"/>
      <c r="S79" s="34"/>
      <c r="T79" s="88"/>
      <c r="U79" s="89"/>
      <c r="V79" s="31"/>
      <c r="W79" s="36">
        <f t="shared" si="36"/>
        <v>-0.5</v>
      </c>
      <c r="X79" s="36">
        <f t="shared" si="37"/>
        <v>-0.9</v>
      </c>
      <c r="Y79" s="36">
        <f t="shared" si="38"/>
        <v>-9.9999999999999978E-2</v>
      </c>
      <c r="Z79" s="36">
        <f t="shared" ca="1" si="39"/>
        <v>-0.23448906979163253</v>
      </c>
      <c r="AA79" s="33"/>
      <c r="AB79" s="36">
        <f t="shared" si="40"/>
        <v>-0.5</v>
      </c>
      <c r="AC79" s="36">
        <f t="shared" si="41"/>
        <v>-0.9</v>
      </c>
      <c r="AD79" s="36">
        <f t="shared" si="42"/>
        <v>-9.9999999999999978E-2</v>
      </c>
      <c r="AE79" s="36">
        <f t="shared" ca="1" si="43"/>
        <v>-0.66505468897057374</v>
      </c>
      <c r="AF79" s="57">
        <f t="shared" si="44"/>
        <v>0</v>
      </c>
    </row>
    <row r="80" spans="1:32" s="7" customFormat="1" ht="15" x14ac:dyDescent="0.2">
      <c r="A80" s="76"/>
      <c r="B80" s="101" t="s">
        <v>137</v>
      </c>
      <c r="C80" s="53"/>
      <c r="D80" s="53"/>
      <c r="E80" s="56"/>
      <c r="F80" s="27"/>
      <c r="G80" s="5">
        <f t="shared" si="45"/>
        <v>-0.5</v>
      </c>
      <c r="H80" s="5">
        <f t="shared" si="46"/>
        <v>-0.9</v>
      </c>
      <c r="I80" s="5">
        <f t="shared" si="47"/>
        <v>-9.9999999999999978E-2</v>
      </c>
      <c r="J80" s="5">
        <f t="shared" ca="1" si="48"/>
        <v>-0.82108688038505273</v>
      </c>
      <c r="K80" s="28"/>
      <c r="L80" s="5">
        <f t="shared" si="49"/>
        <v>-0.5</v>
      </c>
      <c r="M80" s="5">
        <f t="shared" si="50"/>
        <v>-0.9</v>
      </c>
      <c r="N80" s="5">
        <f t="shared" si="51"/>
        <v>-9.9999999999999978E-2</v>
      </c>
      <c r="O80" s="5">
        <f t="shared" ca="1" si="52"/>
        <v>-0.62808861994963228</v>
      </c>
      <c r="P80" s="29">
        <f t="shared" si="53"/>
        <v>0</v>
      </c>
      <c r="Q80" s="85"/>
      <c r="R80" s="34"/>
      <c r="S80" s="34"/>
      <c r="T80" s="88"/>
      <c r="U80" s="89"/>
      <c r="V80" s="31"/>
      <c r="W80" s="36">
        <f t="shared" si="36"/>
        <v>-0.5</v>
      </c>
      <c r="X80" s="36">
        <f t="shared" si="37"/>
        <v>-0.9</v>
      </c>
      <c r="Y80" s="36">
        <f t="shared" si="38"/>
        <v>-9.9999999999999978E-2</v>
      </c>
      <c r="Z80" s="36">
        <f t="shared" ca="1" si="39"/>
        <v>-0.14323011940011976</v>
      </c>
      <c r="AA80" s="33"/>
      <c r="AB80" s="36">
        <f t="shared" si="40"/>
        <v>-0.5</v>
      </c>
      <c r="AC80" s="36">
        <f t="shared" si="41"/>
        <v>-0.9</v>
      </c>
      <c r="AD80" s="36">
        <f t="shared" si="42"/>
        <v>-9.9999999999999978E-2</v>
      </c>
      <c r="AE80" s="36">
        <f t="shared" ca="1" si="43"/>
        <v>-0.47333057729803879</v>
      </c>
      <c r="AF80" s="57">
        <f t="shared" si="44"/>
        <v>0</v>
      </c>
    </row>
    <row r="81" spans="1:32" s="7" customFormat="1" ht="15" x14ac:dyDescent="0.2">
      <c r="A81" s="76"/>
      <c r="B81" s="101" t="s">
        <v>138</v>
      </c>
      <c r="C81" s="53"/>
      <c r="D81" s="53"/>
      <c r="E81" s="56"/>
      <c r="F81" s="27"/>
      <c r="G81" s="5">
        <f t="shared" si="45"/>
        <v>-0.5</v>
      </c>
      <c r="H81" s="5">
        <f t="shared" si="46"/>
        <v>-0.9</v>
      </c>
      <c r="I81" s="5">
        <f t="shared" si="47"/>
        <v>-9.9999999999999978E-2</v>
      </c>
      <c r="J81" s="5">
        <f t="shared" ca="1" si="48"/>
        <v>-0.33195746821893357</v>
      </c>
      <c r="K81" s="28"/>
      <c r="L81" s="5">
        <f t="shared" si="49"/>
        <v>-0.5</v>
      </c>
      <c r="M81" s="5">
        <f t="shared" si="50"/>
        <v>-0.9</v>
      </c>
      <c r="N81" s="5">
        <f t="shared" si="51"/>
        <v>-9.9999999999999978E-2</v>
      </c>
      <c r="O81" s="5">
        <f t="shared" ca="1" si="52"/>
        <v>-0.39678500470515832</v>
      </c>
      <c r="P81" s="29">
        <f t="shared" si="53"/>
        <v>0</v>
      </c>
      <c r="Q81" s="85"/>
      <c r="R81" s="34"/>
      <c r="S81" s="34"/>
      <c r="T81" s="88"/>
      <c r="U81" s="89"/>
      <c r="V81" s="31"/>
      <c r="W81" s="36">
        <f t="shared" si="36"/>
        <v>-0.5</v>
      </c>
      <c r="X81" s="36">
        <f t="shared" si="37"/>
        <v>-0.9</v>
      </c>
      <c r="Y81" s="36">
        <f t="shared" si="38"/>
        <v>-9.9999999999999978E-2</v>
      </c>
      <c r="Z81" s="36">
        <f t="shared" ca="1" si="39"/>
        <v>-0.80724588891420224</v>
      </c>
      <c r="AA81" s="33"/>
      <c r="AB81" s="36">
        <f t="shared" si="40"/>
        <v>-0.5</v>
      </c>
      <c r="AC81" s="36">
        <f t="shared" si="41"/>
        <v>-0.9</v>
      </c>
      <c r="AD81" s="36">
        <f t="shared" si="42"/>
        <v>-9.9999999999999978E-2</v>
      </c>
      <c r="AE81" s="36">
        <f t="shared" ca="1" si="43"/>
        <v>-0.26428443928342338</v>
      </c>
      <c r="AF81" s="57">
        <f t="shared" si="44"/>
        <v>0</v>
      </c>
    </row>
    <row r="82" spans="1:32" s="7" customFormat="1" ht="15" x14ac:dyDescent="0.2">
      <c r="A82" s="76"/>
      <c r="B82" s="101" t="s">
        <v>139</v>
      </c>
      <c r="C82" s="53"/>
      <c r="D82" s="53"/>
      <c r="E82" s="56"/>
      <c r="F82" s="27"/>
      <c r="G82" s="5">
        <f t="shared" si="45"/>
        <v>-0.5</v>
      </c>
      <c r="H82" s="5">
        <f t="shared" si="46"/>
        <v>-0.9</v>
      </c>
      <c r="I82" s="5">
        <f t="shared" si="47"/>
        <v>-9.9999999999999978E-2</v>
      </c>
      <c r="J82" s="5">
        <f t="shared" ca="1" si="48"/>
        <v>-0.22404061495600625</v>
      </c>
      <c r="K82" s="28"/>
      <c r="L82" s="5">
        <f t="shared" si="49"/>
        <v>-0.5</v>
      </c>
      <c r="M82" s="5">
        <f t="shared" si="50"/>
        <v>-0.9</v>
      </c>
      <c r="N82" s="5">
        <f t="shared" si="51"/>
        <v>-9.9999999999999978E-2</v>
      </c>
      <c r="O82" s="5">
        <f t="shared" ca="1" si="52"/>
        <v>-0.39790154264858191</v>
      </c>
      <c r="P82" s="29">
        <f t="shared" si="53"/>
        <v>0</v>
      </c>
      <c r="Q82" s="85"/>
      <c r="R82" s="34"/>
      <c r="S82" s="34"/>
      <c r="T82" s="88"/>
      <c r="U82" s="89"/>
      <c r="V82" s="31"/>
      <c r="W82" s="36">
        <f t="shared" si="36"/>
        <v>-0.5</v>
      </c>
      <c r="X82" s="36">
        <f t="shared" si="37"/>
        <v>-0.9</v>
      </c>
      <c r="Y82" s="36">
        <f t="shared" si="38"/>
        <v>-9.9999999999999978E-2</v>
      </c>
      <c r="Z82" s="36">
        <f t="shared" ca="1" si="39"/>
        <v>-0.71607955791775246</v>
      </c>
      <c r="AA82" s="33"/>
      <c r="AB82" s="36">
        <f t="shared" si="40"/>
        <v>-0.5</v>
      </c>
      <c r="AC82" s="36">
        <f t="shared" si="41"/>
        <v>-0.9</v>
      </c>
      <c r="AD82" s="36">
        <f t="shared" si="42"/>
        <v>-9.9999999999999978E-2</v>
      </c>
      <c r="AE82" s="36">
        <f t="shared" ca="1" si="43"/>
        <v>-0.31059761165310884</v>
      </c>
      <c r="AF82" s="57">
        <f t="shared" si="44"/>
        <v>0</v>
      </c>
    </row>
    <row r="83" spans="1:32" s="7" customFormat="1" ht="15" x14ac:dyDescent="0.2">
      <c r="A83" s="76"/>
      <c r="B83" s="101" t="s">
        <v>140</v>
      </c>
      <c r="C83" s="53"/>
      <c r="D83" s="53"/>
      <c r="E83" s="56"/>
      <c r="F83" s="27"/>
      <c r="G83" s="5">
        <f t="shared" si="45"/>
        <v>-0.5</v>
      </c>
      <c r="H83" s="5">
        <f t="shared" si="46"/>
        <v>-0.9</v>
      </c>
      <c r="I83" s="5">
        <f t="shared" si="47"/>
        <v>-9.9999999999999978E-2</v>
      </c>
      <c r="J83" s="5">
        <f t="shared" ca="1" si="48"/>
        <v>-0.10822931245770429</v>
      </c>
      <c r="K83" s="28"/>
      <c r="L83" s="5">
        <f t="shared" si="49"/>
        <v>-0.5</v>
      </c>
      <c r="M83" s="5">
        <f t="shared" si="50"/>
        <v>-0.9</v>
      </c>
      <c r="N83" s="5">
        <f t="shared" si="51"/>
        <v>-9.9999999999999978E-2</v>
      </c>
      <c r="O83" s="5">
        <f t="shared" ca="1" si="52"/>
        <v>-0.75676920507302659</v>
      </c>
      <c r="P83" s="29">
        <f t="shared" si="53"/>
        <v>0</v>
      </c>
      <c r="Q83" s="85"/>
      <c r="R83" s="34"/>
      <c r="S83" s="34"/>
      <c r="T83" s="88"/>
      <c r="U83" s="89"/>
      <c r="V83" s="31"/>
      <c r="W83" s="36">
        <f t="shared" si="36"/>
        <v>-0.5</v>
      </c>
      <c r="X83" s="36">
        <f t="shared" si="37"/>
        <v>-0.9</v>
      </c>
      <c r="Y83" s="36">
        <f t="shared" si="38"/>
        <v>-9.9999999999999978E-2</v>
      </c>
      <c r="Z83" s="36">
        <f t="shared" ca="1" si="39"/>
        <v>-0.39076102251702149</v>
      </c>
      <c r="AA83" s="33"/>
      <c r="AB83" s="36">
        <f t="shared" si="40"/>
        <v>-0.5</v>
      </c>
      <c r="AC83" s="36">
        <f t="shared" si="41"/>
        <v>-0.9</v>
      </c>
      <c r="AD83" s="36">
        <f t="shared" si="42"/>
        <v>-9.9999999999999978E-2</v>
      </c>
      <c r="AE83" s="36">
        <f t="shared" ca="1" si="43"/>
        <v>-0.16864145990442292</v>
      </c>
      <c r="AF83" s="57">
        <f t="shared" si="44"/>
        <v>0</v>
      </c>
    </row>
    <row r="84" spans="1:32" s="7" customFormat="1" ht="15" x14ac:dyDescent="0.2">
      <c r="A84" s="76"/>
      <c r="B84" s="101" t="s">
        <v>141</v>
      </c>
      <c r="C84" s="53"/>
      <c r="D84" s="53"/>
      <c r="E84" s="56"/>
      <c r="F84" s="27"/>
      <c r="G84" s="5">
        <f t="shared" si="45"/>
        <v>-0.5</v>
      </c>
      <c r="H84" s="5">
        <f t="shared" si="46"/>
        <v>-0.9</v>
      </c>
      <c r="I84" s="5">
        <f t="shared" si="47"/>
        <v>-9.9999999999999978E-2</v>
      </c>
      <c r="J84" s="5">
        <f t="shared" ca="1" si="48"/>
        <v>-0.45443914482846831</v>
      </c>
      <c r="K84" s="28"/>
      <c r="L84" s="5">
        <f t="shared" si="49"/>
        <v>-0.5</v>
      </c>
      <c r="M84" s="5">
        <f t="shared" si="50"/>
        <v>-0.9</v>
      </c>
      <c r="N84" s="5">
        <f t="shared" si="51"/>
        <v>-9.9999999999999978E-2</v>
      </c>
      <c r="O84" s="5">
        <f t="shared" ca="1" si="52"/>
        <v>-0.44643623202864502</v>
      </c>
      <c r="P84" s="29">
        <f t="shared" si="53"/>
        <v>0</v>
      </c>
      <c r="Q84" s="85"/>
      <c r="R84" s="34"/>
      <c r="S84" s="34"/>
      <c r="T84" s="88"/>
      <c r="U84" s="89"/>
      <c r="V84" s="31"/>
      <c r="W84" s="36">
        <f t="shared" si="36"/>
        <v>-0.5</v>
      </c>
      <c r="X84" s="36">
        <f t="shared" si="37"/>
        <v>-0.9</v>
      </c>
      <c r="Y84" s="36">
        <f t="shared" si="38"/>
        <v>-9.9999999999999978E-2</v>
      </c>
      <c r="Z84" s="36">
        <f t="shared" ca="1" si="39"/>
        <v>-0.89580162780354422</v>
      </c>
      <c r="AA84" s="33"/>
      <c r="AB84" s="36">
        <f t="shared" si="40"/>
        <v>-0.5</v>
      </c>
      <c r="AC84" s="36">
        <f t="shared" si="41"/>
        <v>-0.9</v>
      </c>
      <c r="AD84" s="36">
        <f t="shared" si="42"/>
        <v>-9.9999999999999978E-2</v>
      </c>
      <c r="AE84" s="36">
        <f t="shared" ca="1" si="43"/>
        <v>-0.53390027926534889</v>
      </c>
      <c r="AF84" s="57">
        <f t="shared" si="44"/>
        <v>0</v>
      </c>
    </row>
    <row r="85" spans="1:32" s="7" customFormat="1" ht="15" x14ac:dyDescent="0.2">
      <c r="A85" s="76"/>
      <c r="B85" s="101" t="s">
        <v>142</v>
      </c>
      <c r="C85" s="53"/>
      <c r="D85" s="53"/>
      <c r="E85" s="56"/>
      <c r="F85" s="27"/>
      <c r="G85" s="5">
        <f t="shared" si="45"/>
        <v>-0.5</v>
      </c>
      <c r="H85" s="5">
        <f t="shared" si="46"/>
        <v>-0.9</v>
      </c>
      <c r="I85" s="5">
        <f t="shared" si="47"/>
        <v>-9.9999999999999978E-2</v>
      </c>
      <c r="J85" s="5">
        <f t="shared" ca="1" si="48"/>
        <v>-0.39889095539532438</v>
      </c>
      <c r="K85" s="28"/>
      <c r="L85" s="5">
        <f t="shared" si="49"/>
        <v>-0.5</v>
      </c>
      <c r="M85" s="5">
        <f t="shared" si="50"/>
        <v>-0.9</v>
      </c>
      <c r="N85" s="5">
        <f t="shared" si="51"/>
        <v>-9.9999999999999978E-2</v>
      </c>
      <c r="O85" s="5">
        <f t="shared" ca="1" si="52"/>
        <v>-0.462489951644803</v>
      </c>
      <c r="P85" s="29">
        <f t="shared" si="53"/>
        <v>0</v>
      </c>
      <c r="Q85" s="85"/>
      <c r="R85" s="34"/>
      <c r="S85" s="34"/>
      <c r="T85" s="88"/>
      <c r="U85" s="89"/>
      <c r="V85" s="31"/>
      <c r="W85" s="36">
        <f t="shared" si="36"/>
        <v>-0.5</v>
      </c>
      <c r="X85" s="36">
        <f t="shared" si="37"/>
        <v>-0.9</v>
      </c>
      <c r="Y85" s="36">
        <f t="shared" si="38"/>
        <v>-9.9999999999999978E-2</v>
      </c>
      <c r="Z85" s="36">
        <f t="shared" ca="1" si="39"/>
        <v>-0.748998425684547</v>
      </c>
      <c r="AA85" s="33"/>
      <c r="AB85" s="36">
        <f t="shared" si="40"/>
        <v>-0.5</v>
      </c>
      <c r="AC85" s="36">
        <f t="shared" si="41"/>
        <v>-0.9</v>
      </c>
      <c r="AD85" s="36">
        <f t="shared" si="42"/>
        <v>-9.9999999999999978E-2</v>
      </c>
      <c r="AE85" s="36">
        <f t="shared" ca="1" si="43"/>
        <v>-0.45437722038156425</v>
      </c>
      <c r="AF85" s="57">
        <f t="shared" si="44"/>
        <v>0</v>
      </c>
    </row>
    <row r="86" spans="1:32" s="7" customFormat="1" ht="15" x14ac:dyDescent="0.2">
      <c r="A86" s="76"/>
      <c r="B86" s="101" t="s">
        <v>143</v>
      </c>
      <c r="C86" s="53"/>
      <c r="D86" s="53"/>
      <c r="E86" s="56"/>
      <c r="F86" s="27"/>
      <c r="G86" s="5">
        <f t="shared" si="45"/>
        <v>-0.5</v>
      </c>
      <c r="H86" s="5">
        <f t="shared" si="46"/>
        <v>-0.9</v>
      </c>
      <c r="I86" s="5">
        <f t="shared" si="47"/>
        <v>-9.9999999999999978E-2</v>
      </c>
      <c r="J86" s="5">
        <f t="shared" ca="1" si="48"/>
        <v>-0.54122283860957743</v>
      </c>
      <c r="K86" s="28"/>
      <c r="L86" s="5">
        <f t="shared" si="49"/>
        <v>-0.5</v>
      </c>
      <c r="M86" s="5">
        <f t="shared" si="50"/>
        <v>-0.9</v>
      </c>
      <c r="N86" s="5">
        <f t="shared" si="51"/>
        <v>-9.9999999999999978E-2</v>
      </c>
      <c r="O86" s="5">
        <f t="shared" ca="1" si="52"/>
        <v>-0.54738275526655478</v>
      </c>
      <c r="P86" s="29">
        <f t="shared" si="53"/>
        <v>0</v>
      </c>
      <c r="Q86" s="85"/>
      <c r="R86" s="34"/>
      <c r="S86" s="34"/>
      <c r="T86" s="88"/>
      <c r="U86" s="89"/>
      <c r="V86" s="31"/>
      <c r="W86" s="36">
        <f t="shared" si="36"/>
        <v>-0.5</v>
      </c>
      <c r="X86" s="36">
        <f t="shared" si="37"/>
        <v>-0.9</v>
      </c>
      <c r="Y86" s="36">
        <f t="shared" si="38"/>
        <v>-9.9999999999999978E-2</v>
      </c>
      <c r="Z86" s="36">
        <f t="shared" ca="1" si="39"/>
        <v>-0.23035678535572224</v>
      </c>
      <c r="AA86" s="33"/>
      <c r="AB86" s="36">
        <f t="shared" si="40"/>
        <v>-0.5</v>
      </c>
      <c r="AC86" s="36">
        <f t="shared" si="41"/>
        <v>-0.9</v>
      </c>
      <c r="AD86" s="36">
        <f t="shared" si="42"/>
        <v>-9.9999999999999978E-2</v>
      </c>
      <c r="AE86" s="36">
        <f t="shared" ca="1" si="43"/>
        <v>-0.43303121483170798</v>
      </c>
      <c r="AF86" s="57">
        <f t="shared" si="44"/>
        <v>0</v>
      </c>
    </row>
    <row r="87" spans="1:32" s="7" customFormat="1" ht="15" x14ac:dyDescent="0.2">
      <c r="A87" s="76"/>
      <c r="B87" s="101" t="s">
        <v>144</v>
      </c>
      <c r="C87" s="53"/>
      <c r="D87" s="53"/>
      <c r="E87" s="56"/>
      <c r="F87" s="27"/>
      <c r="G87" s="5">
        <f t="shared" si="45"/>
        <v>-0.5</v>
      </c>
      <c r="H87" s="5">
        <f t="shared" si="46"/>
        <v>-0.9</v>
      </c>
      <c r="I87" s="5">
        <f t="shared" si="47"/>
        <v>-9.9999999999999978E-2</v>
      </c>
      <c r="J87" s="5">
        <f t="shared" ca="1" si="48"/>
        <v>-0.31055751257828579</v>
      </c>
      <c r="K87" s="28"/>
      <c r="L87" s="5">
        <f t="shared" si="49"/>
        <v>-0.5</v>
      </c>
      <c r="M87" s="5">
        <f t="shared" si="50"/>
        <v>-0.9</v>
      </c>
      <c r="N87" s="5">
        <f t="shared" si="51"/>
        <v>-9.9999999999999978E-2</v>
      </c>
      <c r="O87" s="5">
        <f t="shared" ca="1" si="52"/>
        <v>-0.75517143103816875</v>
      </c>
      <c r="P87" s="29">
        <f t="shared" si="53"/>
        <v>0</v>
      </c>
      <c r="Q87" s="85"/>
      <c r="R87" s="34"/>
      <c r="S87" s="34"/>
      <c r="T87" s="88"/>
      <c r="U87" s="89"/>
      <c r="V87" s="31"/>
      <c r="W87" s="36">
        <f t="shared" si="36"/>
        <v>-0.5</v>
      </c>
      <c r="X87" s="36">
        <f t="shared" si="37"/>
        <v>-0.9</v>
      </c>
      <c r="Y87" s="36">
        <f t="shared" si="38"/>
        <v>-9.9999999999999978E-2</v>
      </c>
      <c r="Z87" s="36">
        <f t="shared" ca="1" si="39"/>
        <v>-0.77901185253557426</v>
      </c>
      <c r="AA87" s="33"/>
      <c r="AB87" s="36">
        <f t="shared" si="40"/>
        <v>-0.5</v>
      </c>
      <c r="AC87" s="36">
        <f t="shared" si="41"/>
        <v>-0.9</v>
      </c>
      <c r="AD87" s="36">
        <f t="shared" si="42"/>
        <v>-9.9999999999999978E-2</v>
      </c>
      <c r="AE87" s="36">
        <f t="shared" ca="1" si="43"/>
        <v>-0.43150417684849146</v>
      </c>
      <c r="AF87" s="57">
        <f t="shared" si="44"/>
        <v>0</v>
      </c>
    </row>
    <row r="88" spans="1:32" s="7" customFormat="1" ht="15" x14ac:dyDescent="0.2">
      <c r="A88" s="76"/>
      <c r="B88" s="101" t="s">
        <v>145</v>
      </c>
      <c r="C88" s="53"/>
      <c r="D88" s="53"/>
      <c r="E88" s="56"/>
      <c r="F88" s="27"/>
      <c r="G88" s="5">
        <f t="shared" si="45"/>
        <v>-0.5</v>
      </c>
      <c r="H88" s="5">
        <f t="shared" si="46"/>
        <v>-0.9</v>
      </c>
      <c r="I88" s="5">
        <f t="shared" si="47"/>
        <v>-9.9999999999999978E-2</v>
      </c>
      <c r="J88" s="5">
        <f t="shared" ca="1" si="48"/>
        <v>-0.67240561927209108</v>
      </c>
      <c r="K88" s="28"/>
      <c r="L88" s="5">
        <f t="shared" si="49"/>
        <v>-0.5</v>
      </c>
      <c r="M88" s="5">
        <f t="shared" si="50"/>
        <v>-0.9</v>
      </c>
      <c r="N88" s="5">
        <f t="shared" si="51"/>
        <v>-9.9999999999999978E-2</v>
      </c>
      <c r="O88" s="5">
        <f t="shared" ca="1" si="52"/>
        <v>-0.54818479555540567</v>
      </c>
      <c r="P88" s="29">
        <f t="shared" si="53"/>
        <v>0</v>
      </c>
      <c r="Q88" s="85"/>
      <c r="R88" s="34"/>
      <c r="S88" s="34"/>
      <c r="T88" s="88"/>
      <c r="U88" s="89"/>
      <c r="V88" s="31"/>
      <c r="W88" s="36">
        <f t="shared" si="36"/>
        <v>-0.5</v>
      </c>
      <c r="X88" s="36">
        <f t="shared" si="37"/>
        <v>-0.9</v>
      </c>
      <c r="Y88" s="36">
        <f t="shared" si="38"/>
        <v>-9.9999999999999978E-2</v>
      </c>
      <c r="Z88" s="36">
        <f t="shared" ca="1" si="39"/>
        <v>-0.5803428726696388</v>
      </c>
      <c r="AA88" s="33"/>
      <c r="AB88" s="36">
        <f t="shared" si="40"/>
        <v>-0.5</v>
      </c>
      <c r="AC88" s="36">
        <f t="shared" si="41"/>
        <v>-0.9</v>
      </c>
      <c r="AD88" s="36">
        <f t="shared" si="42"/>
        <v>-9.9999999999999978E-2</v>
      </c>
      <c r="AE88" s="36">
        <f t="shared" ca="1" si="43"/>
        <v>-0.61683517933494292</v>
      </c>
      <c r="AF88" s="57">
        <f t="shared" si="44"/>
        <v>0</v>
      </c>
    </row>
    <row r="89" spans="1:32" s="7" customFormat="1" ht="15" x14ac:dyDescent="0.2">
      <c r="A89" s="76"/>
      <c r="B89" s="101" t="s">
        <v>146</v>
      </c>
      <c r="C89" s="53"/>
      <c r="D89" s="53"/>
      <c r="E89" s="56"/>
      <c r="F89" s="27"/>
      <c r="G89" s="5">
        <f t="shared" si="45"/>
        <v>-0.5</v>
      </c>
      <c r="H89" s="5">
        <f t="shared" si="46"/>
        <v>-0.9</v>
      </c>
      <c r="I89" s="5">
        <f t="shared" si="47"/>
        <v>-9.9999999999999978E-2</v>
      </c>
      <c r="J89" s="5">
        <f t="shared" ca="1" si="48"/>
        <v>-0.67446019289355297</v>
      </c>
      <c r="K89" s="28"/>
      <c r="L89" s="5">
        <f t="shared" si="49"/>
        <v>-0.5</v>
      </c>
      <c r="M89" s="5">
        <f t="shared" si="50"/>
        <v>-0.9</v>
      </c>
      <c r="N89" s="5">
        <f t="shared" si="51"/>
        <v>-9.9999999999999978E-2</v>
      </c>
      <c r="O89" s="5">
        <f t="shared" ca="1" si="52"/>
        <v>-0.64334019142846821</v>
      </c>
      <c r="P89" s="29">
        <f t="shared" si="53"/>
        <v>0</v>
      </c>
      <c r="Q89" s="85"/>
      <c r="R89" s="34"/>
      <c r="S89" s="34"/>
      <c r="T89" s="88"/>
      <c r="U89" s="89"/>
      <c r="V89" s="31"/>
      <c r="W89" s="36">
        <f t="shared" si="36"/>
        <v>-0.5</v>
      </c>
      <c r="X89" s="36">
        <f t="shared" si="37"/>
        <v>-0.9</v>
      </c>
      <c r="Y89" s="36">
        <f t="shared" si="38"/>
        <v>-9.9999999999999978E-2</v>
      </c>
      <c r="Z89" s="36">
        <f t="shared" ca="1" si="39"/>
        <v>-0.72531638285504418</v>
      </c>
      <c r="AA89" s="33"/>
      <c r="AB89" s="36">
        <f t="shared" si="40"/>
        <v>-0.5</v>
      </c>
      <c r="AC89" s="36">
        <f t="shared" si="41"/>
        <v>-0.9</v>
      </c>
      <c r="AD89" s="36">
        <f t="shared" si="42"/>
        <v>-9.9999999999999978E-2</v>
      </c>
      <c r="AE89" s="36">
        <f t="shared" ca="1" si="43"/>
        <v>-0.22843397066525351</v>
      </c>
      <c r="AF89" s="57">
        <f t="shared" si="44"/>
        <v>0</v>
      </c>
    </row>
    <row r="90" spans="1:32" s="7" customFormat="1" ht="15" x14ac:dyDescent="0.2">
      <c r="A90" s="76"/>
      <c r="B90" s="101" t="s">
        <v>147</v>
      </c>
      <c r="C90" s="53"/>
      <c r="D90" s="53"/>
      <c r="E90" s="56"/>
      <c r="F90" s="27"/>
      <c r="G90" s="5">
        <f t="shared" si="45"/>
        <v>-0.5</v>
      </c>
      <c r="H90" s="5">
        <f t="shared" si="46"/>
        <v>-0.9</v>
      </c>
      <c r="I90" s="5">
        <f t="shared" si="47"/>
        <v>-9.9999999999999978E-2</v>
      </c>
      <c r="J90" s="5">
        <f t="shared" ca="1" si="48"/>
        <v>-0.23393985760449632</v>
      </c>
      <c r="K90" s="28"/>
      <c r="L90" s="5">
        <f t="shared" si="49"/>
        <v>-0.5</v>
      </c>
      <c r="M90" s="5">
        <f t="shared" si="50"/>
        <v>-0.9</v>
      </c>
      <c r="N90" s="5">
        <f t="shared" si="51"/>
        <v>-9.9999999999999978E-2</v>
      </c>
      <c r="O90" s="5">
        <f t="shared" ca="1" si="52"/>
        <v>-0.84616742242794918</v>
      </c>
      <c r="P90" s="29">
        <f t="shared" si="53"/>
        <v>0</v>
      </c>
      <c r="Q90" s="85"/>
      <c r="R90" s="34"/>
      <c r="S90" s="34"/>
      <c r="T90" s="88"/>
      <c r="U90" s="89"/>
      <c r="V90" s="31"/>
      <c r="W90" s="36">
        <f t="shared" si="36"/>
        <v>-0.5</v>
      </c>
      <c r="X90" s="36">
        <f t="shared" si="37"/>
        <v>-0.9</v>
      </c>
      <c r="Y90" s="36">
        <f t="shared" si="38"/>
        <v>-9.9999999999999978E-2</v>
      </c>
      <c r="Z90" s="36">
        <f t="shared" ca="1" si="39"/>
        <v>-0.68859692551766227</v>
      </c>
      <c r="AA90" s="33"/>
      <c r="AB90" s="36">
        <f t="shared" si="40"/>
        <v>-0.5</v>
      </c>
      <c r="AC90" s="36">
        <f t="shared" si="41"/>
        <v>-0.9</v>
      </c>
      <c r="AD90" s="36">
        <f t="shared" si="42"/>
        <v>-9.9999999999999978E-2</v>
      </c>
      <c r="AE90" s="36">
        <f t="shared" ca="1" si="43"/>
        <v>-0.64242534449133415</v>
      </c>
      <c r="AF90" s="57">
        <f t="shared" si="44"/>
        <v>0</v>
      </c>
    </row>
    <row r="91" spans="1:32" s="7" customFormat="1" ht="15" x14ac:dyDescent="0.2">
      <c r="A91" s="76"/>
      <c r="B91" s="101" t="s">
        <v>148</v>
      </c>
      <c r="C91" s="53"/>
      <c r="D91" s="53"/>
      <c r="E91" s="56"/>
      <c r="F91" s="27"/>
      <c r="G91" s="5">
        <f t="shared" si="45"/>
        <v>-0.5</v>
      </c>
      <c r="H91" s="5">
        <f t="shared" si="46"/>
        <v>-0.9</v>
      </c>
      <c r="I91" s="5">
        <f t="shared" si="47"/>
        <v>-9.9999999999999978E-2</v>
      </c>
      <c r="J91" s="5">
        <f t="shared" ca="1" si="48"/>
        <v>-0.26036811350239353</v>
      </c>
      <c r="K91" s="28"/>
      <c r="L91" s="5">
        <f t="shared" si="49"/>
        <v>-0.5</v>
      </c>
      <c r="M91" s="5">
        <f t="shared" si="50"/>
        <v>-0.9</v>
      </c>
      <c r="N91" s="5">
        <f t="shared" si="51"/>
        <v>-9.9999999999999978E-2</v>
      </c>
      <c r="O91" s="5">
        <f t="shared" ca="1" si="52"/>
        <v>-0.10779345988393119</v>
      </c>
      <c r="P91" s="29">
        <f t="shared" si="53"/>
        <v>0</v>
      </c>
      <c r="Q91" s="85"/>
      <c r="R91" s="34"/>
      <c r="S91" s="34"/>
      <c r="T91" s="88"/>
      <c r="U91" s="89"/>
      <c r="V91" s="31"/>
      <c r="W91" s="36">
        <f t="shared" si="36"/>
        <v>-0.5</v>
      </c>
      <c r="X91" s="36">
        <f t="shared" si="37"/>
        <v>-0.9</v>
      </c>
      <c r="Y91" s="36">
        <f t="shared" si="38"/>
        <v>-9.9999999999999978E-2</v>
      </c>
      <c r="Z91" s="36">
        <f t="shared" ca="1" si="39"/>
        <v>-0.48504103283489464</v>
      </c>
      <c r="AA91" s="33"/>
      <c r="AB91" s="36">
        <f t="shared" si="40"/>
        <v>-0.5</v>
      </c>
      <c r="AC91" s="36">
        <f t="shared" si="41"/>
        <v>-0.9</v>
      </c>
      <c r="AD91" s="36">
        <f t="shared" si="42"/>
        <v>-9.9999999999999978E-2</v>
      </c>
      <c r="AE91" s="36">
        <f t="shared" ca="1" si="43"/>
        <v>-0.32552894315078074</v>
      </c>
      <c r="AF91" s="57">
        <f t="shared" si="44"/>
        <v>0</v>
      </c>
    </row>
    <row r="92" spans="1:32" s="7" customFormat="1" ht="15" x14ac:dyDescent="0.2">
      <c r="A92" s="76"/>
      <c r="B92" s="101" t="s">
        <v>149</v>
      </c>
      <c r="C92" s="53"/>
      <c r="D92" s="53"/>
      <c r="E92" s="56"/>
      <c r="F92" s="27"/>
      <c r="G92" s="5">
        <f t="shared" si="45"/>
        <v>-0.5</v>
      </c>
      <c r="H92" s="5">
        <f t="shared" si="46"/>
        <v>-0.9</v>
      </c>
      <c r="I92" s="5">
        <f t="shared" si="47"/>
        <v>-9.9999999999999978E-2</v>
      </c>
      <c r="J92" s="5">
        <f t="shared" ca="1" si="48"/>
        <v>-0.48451356314544353</v>
      </c>
      <c r="K92" s="28"/>
      <c r="L92" s="5">
        <f t="shared" si="49"/>
        <v>-0.5</v>
      </c>
      <c r="M92" s="5">
        <f t="shared" si="50"/>
        <v>-0.9</v>
      </c>
      <c r="N92" s="5">
        <f t="shared" si="51"/>
        <v>-9.9999999999999978E-2</v>
      </c>
      <c r="O92" s="5">
        <f t="shared" ca="1" si="52"/>
        <v>-0.16952368212875701</v>
      </c>
      <c r="P92" s="29">
        <f t="shared" si="53"/>
        <v>0</v>
      </c>
      <c r="Q92" s="85"/>
      <c r="R92" s="34"/>
      <c r="S92" s="34"/>
      <c r="T92" s="88"/>
      <c r="U92" s="89"/>
      <c r="V92" s="31"/>
      <c r="W92" s="36">
        <f t="shared" si="36"/>
        <v>-0.5</v>
      </c>
      <c r="X92" s="36">
        <f t="shared" si="37"/>
        <v>-0.9</v>
      </c>
      <c r="Y92" s="36">
        <f t="shared" si="38"/>
        <v>-9.9999999999999978E-2</v>
      </c>
      <c r="Z92" s="36">
        <f t="shared" ca="1" si="39"/>
        <v>-0.82741201040043177</v>
      </c>
      <c r="AA92" s="33"/>
      <c r="AB92" s="36">
        <f t="shared" si="40"/>
        <v>-0.5</v>
      </c>
      <c r="AC92" s="36">
        <f t="shared" si="41"/>
        <v>-0.9</v>
      </c>
      <c r="AD92" s="36">
        <f t="shared" si="42"/>
        <v>-9.9999999999999978E-2</v>
      </c>
      <c r="AE92" s="36">
        <f t="shared" ca="1" si="43"/>
        <v>-0.62183702594669887</v>
      </c>
      <c r="AF92" s="57">
        <f t="shared" si="44"/>
        <v>0</v>
      </c>
    </row>
    <row r="93" spans="1:32" s="7" customFormat="1" ht="15" x14ac:dyDescent="0.2">
      <c r="A93" s="76"/>
      <c r="B93" s="101" t="s">
        <v>150</v>
      </c>
      <c r="C93" s="53"/>
      <c r="D93" s="53"/>
      <c r="E93" s="56"/>
      <c r="F93" s="27"/>
      <c r="G93" s="5">
        <f t="shared" si="45"/>
        <v>-0.5</v>
      </c>
      <c r="H93" s="5">
        <f t="shared" si="46"/>
        <v>-0.9</v>
      </c>
      <c r="I93" s="5">
        <f t="shared" si="47"/>
        <v>-9.9999999999999978E-2</v>
      </c>
      <c r="J93" s="5">
        <f t="shared" ca="1" si="48"/>
        <v>-0.84870305797532697</v>
      </c>
      <c r="K93" s="28"/>
      <c r="L93" s="5">
        <f t="shared" si="49"/>
        <v>-0.5</v>
      </c>
      <c r="M93" s="5">
        <f t="shared" si="50"/>
        <v>-0.9</v>
      </c>
      <c r="N93" s="5">
        <f t="shared" si="51"/>
        <v>-9.9999999999999978E-2</v>
      </c>
      <c r="O93" s="5">
        <f t="shared" ca="1" si="52"/>
        <v>-0.26671624371741331</v>
      </c>
      <c r="P93" s="29">
        <f t="shared" si="53"/>
        <v>0</v>
      </c>
      <c r="Q93" s="85"/>
      <c r="R93" s="34"/>
      <c r="S93" s="34"/>
      <c r="T93" s="88"/>
      <c r="U93" s="89"/>
      <c r="V93" s="31"/>
      <c r="W93" s="36">
        <f t="shared" si="36"/>
        <v>-0.5</v>
      </c>
      <c r="X93" s="36">
        <f t="shared" si="37"/>
        <v>-0.9</v>
      </c>
      <c r="Y93" s="36">
        <f t="shared" si="38"/>
        <v>-9.9999999999999978E-2</v>
      </c>
      <c r="Z93" s="36">
        <f t="shared" ca="1" si="39"/>
        <v>-0.11272563286733772</v>
      </c>
      <c r="AA93" s="33"/>
      <c r="AB93" s="36">
        <f t="shared" si="40"/>
        <v>-0.5</v>
      </c>
      <c r="AC93" s="36">
        <f t="shared" si="41"/>
        <v>-0.9</v>
      </c>
      <c r="AD93" s="36">
        <f t="shared" si="42"/>
        <v>-9.9999999999999978E-2</v>
      </c>
      <c r="AE93" s="36">
        <f t="shared" ca="1" si="43"/>
        <v>-0.73272878074396686</v>
      </c>
      <c r="AF93" s="57">
        <f t="shared" si="44"/>
        <v>0</v>
      </c>
    </row>
    <row r="94" spans="1:32" s="7" customFormat="1" ht="15" x14ac:dyDescent="0.2">
      <c r="A94" s="76"/>
      <c r="B94" s="101" t="s">
        <v>151</v>
      </c>
      <c r="C94" s="53"/>
      <c r="D94" s="53"/>
      <c r="E94" s="56"/>
      <c r="F94" s="27"/>
      <c r="G94" s="5">
        <f t="shared" si="45"/>
        <v>-0.5</v>
      </c>
      <c r="H94" s="5">
        <f t="shared" si="46"/>
        <v>-0.9</v>
      </c>
      <c r="I94" s="5">
        <f t="shared" si="47"/>
        <v>-9.9999999999999978E-2</v>
      </c>
      <c r="J94" s="5">
        <f t="shared" ca="1" si="48"/>
        <v>-0.34926287727020122</v>
      </c>
      <c r="K94" s="28"/>
      <c r="L94" s="5">
        <f t="shared" si="49"/>
        <v>-0.5</v>
      </c>
      <c r="M94" s="5">
        <f t="shared" si="50"/>
        <v>-0.9</v>
      </c>
      <c r="N94" s="5">
        <f t="shared" si="51"/>
        <v>-9.9999999999999978E-2</v>
      </c>
      <c r="O94" s="5">
        <f t="shared" ca="1" si="52"/>
        <v>-0.79546668892101757</v>
      </c>
      <c r="P94" s="29">
        <f t="shared" si="53"/>
        <v>0</v>
      </c>
      <c r="Q94" s="85"/>
      <c r="R94" s="34"/>
      <c r="S94" s="34"/>
      <c r="T94" s="88"/>
      <c r="U94" s="89"/>
      <c r="V94" s="31"/>
      <c r="W94" s="36">
        <f t="shared" si="36"/>
        <v>-0.5</v>
      </c>
      <c r="X94" s="36">
        <f t="shared" si="37"/>
        <v>-0.9</v>
      </c>
      <c r="Y94" s="36">
        <f t="shared" si="38"/>
        <v>-9.9999999999999978E-2</v>
      </c>
      <c r="Z94" s="36">
        <f t="shared" ca="1" si="39"/>
        <v>-0.40376531341552779</v>
      </c>
      <c r="AA94" s="33"/>
      <c r="AB94" s="36">
        <f t="shared" si="40"/>
        <v>-0.5</v>
      </c>
      <c r="AC94" s="36">
        <f t="shared" si="41"/>
        <v>-0.9</v>
      </c>
      <c r="AD94" s="36">
        <f t="shared" si="42"/>
        <v>-9.9999999999999978E-2</v>
      </c>
      <c r="AE94" s="36">
        <f t="shared" ca="1" si="43"/>
        <v>-0.6171050537016316</v>
      </c>
      <c r="AF94" s="57">
        <f t="shared" si="44"/>
        <v>0</v>
      </c>
    </row>
    <row r="95" spans="1:32" s="7" customFormat="1" ht="15" x14ac:dyDescent="0.2">
      <c r="A95" s="76"/>
      <c r="B95" s="101" t="s">
        <v>152</v>
      </c>
      <c r="C95" s="53"/>
      <c r="D95" s="53"/>
      <c r="E95" s="56"/>
      <c r="F95" s="27"/>
      <c r="G95" s="5">
        <f t="shared" si="45"/>
        <v>-0.5</v>
      </c>
      <c r="H95" s="5">
        <f t="shared" si="46"/>
        <v>-0.9</v>
      </c>
      <c r="I95" s="5">
        <f t="shared" si="47"/>
        <v>-9.9999999999999978E-2</v>
      </c>
      <c r="J95" s="5">
        <f t="shared" ca="1" si="48"/>
        <v>-0.69345845658626104</v>
      </c>
      <c r="K95" s="28"/>
      <c r="L95" s="5">
        <f t="shared" si="49"/>
        <v>-0.5</v>
      </c>
      <c r="M95" s="5">
        <f t="shared" si="50"/>
        <v>-0.9</v>
      </c>
      <c r="N95" s="5">
        <f t="shared" si="51"/>
        <v>-9.9999999999999978E-2</v>
      </c>
      <c r="O95" s="5">
        <f t="shared" ca="1" si="52"/>
        <v>-0.3799102460049627</v>
      </c>
      <c r="P95" s="29">
        <f t="shared" si="53"/>
        <v>0</v>
      </c>
      <c r="Q95" s="85"/>
      <c r="R95" s="34"/>
      <c r="S95" s="34"/>
      <c r="T95" s="88"/>
      <c r="U95" s="89"/>
      <c r="V95" s="31"/>
      <c r="W95" s="36">
        <f t="shared" si="36"/>
        <v>-0.5</v>
      </c>
      <c r="X95" s="36">
        <f t="shared" si="37"/>
        <v>-0.9</v>
      </c>
      <c r="Y95" s="36">
        <f t="shared" si="38"/>
        <v>-9.9999999999999978E-2</v>
      </c>
      <c r="Z95" s="36">
        <f t="shared" ca="1" si="39"/>
        <v>-0.32729876729361773</v>
      </c>
      <c r="AA95" s="33"/>
      <c r="AB95" s="36">
        <f t="shared" si="40"/>
        <v>-0.5</v>
      </c>
      <c r="AC95" s="36">
        <f t="shared" si="41"/>
        <v>-0.9</v>
      </c>
      <c r="AD95" s="36">
        <f t="shared" si="42"/>
        <v>-9.9999999999999978E-2</v>
      </c>
      <c r="AE95" s="36">
        <f t="shared" ca="1" si="43"/>
        <v>-0.84898970831136977</v>
      </c>
      <c r="AF95" s="57">
        <f t="shared" si="44"/>
        <v>0</v>
      </c>
    </row>
    <row r="96" spans="1:32" s="7" customFormat="1" ht="15" x14ac:dyDescent="0.2">
      <c r="A96" s="76"/>
      <c r="B96" s="101" t="s">
        <v>153</v>
      </c>
      <c r="C96" s="53"/>
      <c r="D96" s="53"/>
      <c r="E96" s="56"/>
      <c r="F96" s="27"/>
      <c r="G96" s="5">
        <f t="shared" si="45"/>
        <v>-0.5</v>
      </c>
      <c r="H96" s="5">
        <f t="shared" si="46"/>
        <v>-0.9</v>
      </c>
      <c r="I96" s="5">
        <f t="shared" si="47"/>
        <v>-9.9999999999999978E-2</v>
      </c>
      <c r="J96" s="5">
        <f t="shared" ca="1" si="48"/>
        <v>-0.59727818044843195</v>
      </c>
      <c r="K96" s="28"/>
      <c r="L96" s="5">
        <f t="shared" si="49"/>
        <v>-0.5</v>
      </c>
      <c r="M96" s="5">
        <f t="shared" si="50"/>
        <v>-0.9</v>
      </c>
      <c r="N96" s="5">
        <f t="shared" si="51"/>
        <v>-9.9999999999999978E-2</v>
      </c>
      <c r="O96" s="5">
        <f t="shared" ca="1" si="52"/>
        <v>-0.462843758529419</v>
      </c>
      <c r="P96" s="29">
        <f t="shared" si="53"/>
        <v>0</v>
      </c>
      <c r="Q96" s="85"/>
      <c r="R96" s="34"/>
      <c r="S96" s="34"/>
      <c r="T96" s="88"/>
      <c r="U96" s="89"/>
      <c r="V96" s="31"/>
      <c r="W96" s="36">
        <f t="shared" si="36"/>
        <v>-0.5</v>
      </c>
      <c r="X96" s="36">
        <f t="shared" si="37"/>
        <v>-0.9</v>
      </c>
      <c r="Y96" s="36">
        <f t="shared" si="38"/>
        <v>-9.9999999999999978E-2</v>
      </c>
      <c r="Z96" s="36">
        <f t="shared" ca="1" si="39"/>
        <v>-0.72709493870920006</v>
      </c>
      <c r="AA96" s="33"/>
      <c r="AB96" s="36">
        <f t="shared" si="40"/>
        <v>-0.5</v>
      </c>
      <c r="AC96" s="36">
        <f t="shared" si="41"/>
        <v>-0.9</v>
      </c>
      <c r="AD96" s="36">
        <f t="shared" si="42"/>
        <v>-9.9999999999999978E-2</v>
      </c>
      <c r="AE96" s="36">
        <f t="shared" ca="1" si="43"/>
        <v>-0.31212768374334132</v>
      </c>
      <c r="AF96" s="57">
        <f t="shared" si="44"/>
        <v>0</v>
      </c>
    </row>
    <row r="97" spans="1:32" s="7" customFormat="1" ht="15" x14ac:dyDescent="0.2">
      <c r="A97" s="76"/>
      <c r="B97" s="101" t="s">
        <v>154</v>
      </c>
      <c r="C97" s="53"/>
      <c r="D97" s="53"/>
      <c r="E97" s="56"/>
      <c r="F97" s="27"/>
      <c r="G97" s="5">
        <f t="shared" si="45"/>
        <v>-0.5</v>
      </c>
      <c r="H97" s="5">
        <f t="shared" si="46"/>
        <v>-0.9</v>
      </c>
      <c r="I97" s="5">
        <f t="shared" si="47"/>
        <v>-9.9999999999999978E-2</v>
      </c>
      <c r="J97" s="5">
        <f t="shared" ca="1" si="48"/>
        <v>-0.69510408106764376</v>
      </c>
      <c r="K97" s="28"/>
      <c r="L97" s="5">
        <f t="shared" si="49"/>
        <v>-0.5</v>
      </c>
      <c r="M97" s="5">
        <f t="shared" si="50"/>
        <v>-0.9</v>
      </c>
      <c r="N97" s="5">
        <f t="shared" si="51"/>
        <v>-9.9999999999999978E-2</v>
      </c>
      <c r="O97" s="5">
        <f t="shared" ca="1" si="52"/>
        <v>-0.53605256214956953</v>
      </c>
      <c r="P97" s="29">
        <f t="shared" si="53"/>
        <v>0</v>
      </c>
      <c r="Q97" s="85"/>
      <c r="R97" s="34"/>
      <c r="S97" s="34"/>
      <c r="T97" s="88"/>
      <c r="U97" s="89"/>
      <c r="V97" s="31"/>
      <c r="W97" s="36">
        <f t="shared" si="36"/>
        <v>-0.5</v>
      </c>
      <c r="X97" s="36">
        <f t="shared" si="37"/>
        <v>-0.9</v>
      </c>
      <c r="Y97" s="36">
        <f t="shared" si="38"/>
        <v>-9.9999999999999978E-2</v>
      </c>
      <c r="Z97" s="36">
        <f t="shared" ca="1" si="39"/>
        <v>-0.22402781386446924</v>
      </c>
      <c r="AA97" s="33"/>
      <c r="AB97" s="36">
        <f t="shared" si="40"/>
        <v>-0.5</v>
      </c>
      <c r="AC97" s="36">
        <f t="shared" si="41"/>
        <v>-0.9</v>
      </c>
      <c r="AD97" s="36">
        <f t="shared" si="42"/>
        <v>-9.9999999999999978E-2</v>
      </c>
      <c r="AE97" s="36">
        <f t="shared" ca="1" si="43"/>
        <v>-0.5388922059154988</v>
      </c>
      <c r="AF97" s="57">
        <f t="shared" si="44"/>
        <v>0</v>
      </c>
    </row>
    <row r="98" spans="1:32" s="7" customFormat="1" ht="15" x14ac:dyDescent="0.2">
      <c r="A98" s="76"/>
      <c r="B98" s="101" t="s">
        <v>155</v>
      </c>
      <c r="C98" s="53"/>
      <c r="D98" s="53"/>
      <c r="E98" s="56"/>
      <c r="F98" s="27"/>
      <c r="G98" s="5">
        <f t="shared" si="45"/>
        <v>-0.5</v>
      </c>
      <c r="H98" s="5">
        <f t="shared" si="46"/>
        <v>-0.9</v>
      </c>
      <c r="I98" s="5">
        <f t="shared" si="47"/>
        <v>-9.9999999999999978E-2</v>
      </c>
      <c r="J98" s="5">
        <f t="shared" ca="1" si="48"/>
        <v>-0.62266669270838726</v>
      </c>
      <c r="K98" s="28"/>
      <c r="L98" s="5">
        <f t="shared" si="49"/>
        <v>-0.5</v>
      </c>
      <c r="M98" s="5">
        <f t="shared" si="50"/>
        <v>-0.9</v>
      </c>
      <c r="N98" s="5">
        <f t="shared" si="51"/>
        <v>-9.9999999999999978E-2</v>
      </c>
      <c r="O98" s="5">
        <f t="shared" ca="1" si="52"/>
        <v>-0.51751288666030293</v>
      </c>
      <c r="P98" s="29">
        <f t="shared" si="53"/>
        <v>0</v>
      </c>
      <c r="Q98" s="85"/>
      <c r="R98" s="34"/>
      <c r="S98" s="34"/>
      <c r="T98" s="88"/>
      <c r="U98" s="89"/>
      <c r="V98" s="31"/>
      <c r="W98" s="36">
        <f t="shared" si="36"/>
        <v>-0.5</v>
      </c>
      <c r="X98" s="36">
        <f t="shared" si="37"/>
        <v>-0.9</v>
      </c>
      <c r="Y98" s="36">
        <f t="shared" si="38"/>
        <v>-9.9999999999999978E-2</v>
      </c>
      <c r="Z98" s="36">
        <f t="shared" ca="1" si="39"/>
        <v>-0.55983660255421264</v>
      </c>
      <c r="AA98" s="33"/>
      <c r="AB98" s="36">
        <f t="shared" si="40"/>
        <v>-0.5</v>
      </c>
      <c r="AC98" s="36">
        <f t="shared" si="41"/>
        <v>-0.9</v>
      </c>
      <c r="AD98" s="36">
        <f t="shared" si="42"/>
        <v>-9.9999999999999978E-2</v>
      </c>
      <c r="AE98" s="36">
        <f t="shared" ca="1" si="43"/>
        <v>-0.37958930395583768</v>
      </c>
      <c r="AF98" s="57">
        <f t="shared" si="44"/>
        <v>0</v>
      </c>
    </row>
    <row r="99" spans="1:32" s="7" customFormat="1" ht="15" x14ac:dyDescent="0.2">
      <c r="A99" s="76"/>
      <c r="B99" s="101" t="s">
        <v>156</v>
      </c>
      <c r="C99" s="53"/>
      <c r="D99" s="53"/>
      <c r="E99" s="56"/>
      <c r="F99" s="27"/>
      <c r="G99" s="5">
        <f t="shared" si="45"/>
        <v>-0.5</v>
      </c>
      <c r="H99" s="5">
        <f t="shared" si="46"/>
        <v>-0.9</v>
      </c>
      <c r="I99" s="5">
        <f t="shared" si="47"/>
        <v>-9.9999999999999978E-2</v>
      </c>
      <c r="J99" s="5">
        <f t="shared" ca="1" si="48"/>
        <v>-0.34849720842632537</v>
      </c>
      <c r="K99" s="28"/>
      <c r="L99" s="5">
        <f t="shared" si="49"/>
        <v>-0.5</v>
      </c>
      <c r="M99" s="5">
        <f t="shared" si="50"/>
        <v>-0.9</v>
      </c>
      <c r="N99" s="5">
        <f t="shared" si="51"/>
        <v>-9.9999999999999978E-2</v>
      </c>
      <c r="O99" s="5">
        <f t="shared" ca="1" si="52"/>
        <v>-0.87739213839480179</v>
      </c>
      <c r="P99" s="29">
        <f t="shared" si="53"/>
        <v>0</v>
      </c>
      <c r="Q99" s="85"/>
      <c r="R99" s="34"/>
      <c r="S99" s="34"/>
      <c r="T99" s="88"/>
      <c r="U99" s="89"/>
      <c r="V99" s="31"/>
      <c r="W99" s="36">
        <f t="shared" si="36"/>
        <v>-0.5</v>
      </c>
      <c r="X99" s="36">
        <f t="shared" si="37"/>
        <v>-0.9</v>
      </c>
      <c r="Y99" s="36">
        <f t="shared" si="38"/>
        <v>-9.9999999999999978E-2</v>
      </c>
      <c r="Z99" s="36">
        <f t="shared" ca="1" si="39"/>
        <v>-0.1307877810564001</v>
      </c>
      <c r="AA99" s="33"/>
      <c r="AB99" s="36">
        <f t="shared" si="40"/>
        <v>-0.5</v>
      </c>
      <c r="AC99" s="36">
        <f t="shared" si="41"/>
        <v>-0.9</v>
      </c>
      <c r="AD99" s="36">
        <f t="shared" si="42"/>
        <v>-9.9999999999999978E-2</v>
      </c>
      <c r="AE99" s="36">
        <f t="shared" ca="1" si="43"/>
        <v>-0.777974436435248</v>
      </c>
      <c r="AF99" s="57">
        <f t="shared" si="44"/>
        <v>0</v>
      </c>
    </row>
    <row r="100" spans="1:32" s="7" customFormat="1" ht="15" x14ac:dyDescent="0.2">
      <c r="A100" s="76"/>
      <c r="B100" s="101" t="s">
        <v>157</v>
      </c>
      <c r="C100" s="53"/>
      <c r="D100" s="53"/>
      <c r="E100" s="56"/>
      <c r="F100" s="27"/>
      <c r="G100" s="5">
        <f t="shared" si="45"/>
        <v>-0.5</v>
      </c>
      <c r="H100" s="5">
        <f t="shared" si="46"/>
        <v>-0.9</v>
      </c>
      <c r="I100" s="5">
        <f t="shared" si="47"/>
        <v>-9.9999999999999978E-2</v>
      </c>
      <c r="J100" s="5">
        <f t="shared" ca="1" si="48"/>
        <v>-0.5358262299863541</v>
      </c>
      <c r="K100" s="28"/>
      <c r="L100" s="5">
        <f t="shared" si="49"/>
        <v>-0.5</v>
      </c>
      <c r="M100" s="5">
        <f t="shared" si="50"/>
        <v>-0.9</v>
      </c>
      <c r="N100" s="5">
        <f t="shared" si="51"/>
        <v>-9.9999999999999978E-2</v>
      </c>
      <c r="O100" s="5">
        <f t="shared" ca="1" si="52"/>
        <v>-0.12794931547660238</v>
      </c>
      <c r="P100" s="29">
        <f t="shared" si="53"/>
        <v>0</v>
      </c>
      <c r="Q100" s="85"/>
      <c r="R100" s="34"/>
      <c r="S100" s="34"/>
      <c r="T100" s="88"/>
      <c r="U100" s="89"/>
      <c r="V100" s="31"/>
      <c r="W100" s="36">
        <f t="shared" si="36"/>
        <v>-0.5</v>
      </c>
      <c r="X100" s="36">
        <f t="shared" si="37"/>
        <v>-0.9</v>
      </c>
      <c r="Y100" s="36">
        <f t="shared" si="38"/>
        <v>-9.9999999999999978E-2</v>
      </c>
      <c r="Z100" s="36">
        <f t="shared" ca="1" si="39"/>
        <v>-0.70349181598754651</v>
      </c>
      <c r="AA100" s="33"/>
      <c r="AB100" s="36">
        <f t="shared" si="40"/>
        <v>-0.5</v>
      </c>
      <c r="AC100" s="36">
        <f t="shared" si="41"/>
        <v>-0.9</v>
      </c>
      <c r="AD100" s="36">
        <f t="shared" si="42"/>
        <v>-9.9999999999999978E-2</v>
      </c>
      <c r="AE100" s="36">
        <f t="shared" ca="1" si="43"/>
        <v>-0.56763012397353207</v>
      </c>
      <c r="AF100" s="57">
        <f t="shared" si="44"/>
        <v>0</v>
      </c>
    </row>
    <row r="101" spans="1:32" s="7" customFormat="1" ht="15" x14ac:dyDescent="0.2">
      <c r="A101" s="76"/>
      <c r="B101" s="101" t="s">
        <v>158</v>
      </c>
      <c r="C101" s="53"/>
      <c r="D101" s="53"/>
      <c r="E101" s="56"/>
      <c r="F101" s="27"/>
      <c r="G101" s="5">
        <f t="shared" si="45"/>
        <v>-0.5</v>
      </c>
      <c r="H101" s="5">
        <f t="shared" si="46"/>
        <v>-0.9</v>
      </c>
      <c r="I101" s="5">
        <f t="shared" si="47"/>
        <v>-9.9999999999999978E-2</v>
      </c>
      <c r="J101" s="5">
        <f t="shared" ca="1" si="48"/>
        <v>-0.5252465816895765</v>
      </c>
      <c r="K101" s="28"/>
      <c r="L101" s="5">
        <f t="shared" si="49"/>
        <v>-0.5</v>
      </c>
      <c r="M101" s="5">
        <f t="shared" si="50"/>
        <v>-0.9</v>
      </c>
      <c r="N101" s="5">
        <f t="shared" si="51"/>
        <v>-9.9999999999999978E-2</v>
      </c>
      <c r="O101" s="5">
        <f t="shared" ca="1" si="52"/>
        <v>-0.39720388277928309</v>
      </c>
      <c r="P101" s="29">
        <f t="shared" si="53"/>
        <v>0</v>
      </c>
      <c r="Q101" s="85"/>
      <c r="R101" s="34"/>
      <c r="S101" s="34"/>
      <c r="T101" s="88"/>
      <c r="U101" s="89"/>
      <c r="V101" s="31"/>
      <c r="W101" s="36">
        <f t="shared" si="36"/>
        <v>-0.5</v>
      </c>
      <c r="X101" s="36">
        <f t="shared" si="37"/>
        <v>-0.9</v>
      </c>
      <c r="Y101" s="36">
        <f t="shared" si="38"/>
        <v>-9.9999999999999978E-2</v>
      </c>
      <c r="Z101" s="36">
        <f t="shared" ca="1" si="39"/>
        <v>-0.55755303047207672</v>
      </c>
      <c r="AA101" s="33"/>
      <c r="AB101" s="36">
        <f t="shared" si="40"/>
        <v>-0.5</v>
      </c>
      <c r="AC101" s="36">
        <f t="shared" si="41"/>
        <v>-0.9</v>
      </c>
      <c r="AD101" s="36">
        <f t="shared" si="42"/>
        <v>-9.9999999999999978E-2</v>
      </c>
      <c r="AE101" s="36">
        <f t="shared" ca="1" si="43"/>
        <v>-0.35600943145490482</v>
      </c>
      <c r="AF101" s="57">
        <f t="shared" si="44"/>
        <v>0</v>
      </c>
    </row>
    <row r="102" spans="1:32" s="7" customFormat="1" ht="15" x14ac:dyDescent="0.2">
      <c r="A102" s="76"/>
      <c r="B102" s="101" t="s">
        <v>159</v>
      </c>
      <c r="C102" s="53"/>
      <c r="D102" s="53"/>
      <c r="E102" s="56"/>
      <c r="F102" s="27"/>
      <c r="G102" s="5">
        <f t="shared" si="45"/>
        <v>-0.5</v>
      </c>
      <c r="H102" s="5">
        <f t="shared" si="46"/>
        <v>-0.9</v>
      </c>
      <c r="I102" s="5">
        <f t="shared" si="47"/>
        <v>-9.9999999999999978E-2</v>
      </c>
      <c r="J102" s="5">
        <f t="shared" ca="1" si="48"/>
        <v>-0.84119831555746749</v>
      </c>
      <c r="K102" s="28"/>
      <c r="L102" s="5">
        <f t="shared" si="49"/>
        <v>-0.5</v>
      </c>
      <c r="M102" s="5">
        <f t="shared" si="50"/>
        <v>-0.9</v>
      </c>
      <c r="N102" s="5">
        <f t="shared" si="51"/>
        <v>-9.9999999999999978E-2</v>
      </c>
      <c r="O102" s="5">
        <f t="shared" ca="1" si="52"/>
        <v>-0.19984010664910856</v>
      </c>
      <c r="P102" s="29">
        <f t="shared" si="53"/>
        <v>0</v>
      </c>
      <c r="Q102" s="85"/>
      <c r="R102" s="34"/>
      <c r="S102" s="34"/>
      <c r="T102" s="88"/>
      <c r="U102" s="89"/>
      <c r="V102" s="31"/>
      <c r="W102" s="36">
        <f t="shared" si="36"/>
        <v>-0.5</v>
      </c>
      <c r="X102" s="36">
        <f t="shared" si="37"/>
        <v>-0.9</v>
      </c>
      <c r="Y102" s="36">
        <f t="shared" si="38"/>
        <v>-9.9999999999999978E-2</v>
      </c>
      <c r="Z102" s="36">
        <f t="shared" ca="1" si="39"/>
        <v>-0.69806378581874495</v>
      </c>
      <c r="AA102" s="33"/>
      <c r="AB102" s="36">
        <f t="shared" si="40"/>
        <v>-0.5</v>
      </c>
      <c r="AC102" s="36">
        <f t="shared" si="41"/>
        <v>-0.9</v>
      </c>
      <c r="AD102" s="36">
        <f t="shared" si="42"/>
        <v>-9.9999999999999978E-2</v>
      </c>
      <c r="AE102" s="36">
        <f t="shared" ca="1" si="43"/>
        <v>-0.13856869610119049</v>
      </c>
      <c r="AF102" s="57">
        <f t="shared" si="44"/>
        <v>0</v>
      </c>
    </row>
    <row r="103" spans="1:32" s="7" customFormat="1" ht="15" x14ac:dyDescent="0.2">
      <c r="A103" s="76"/>
      <c r="B103" s="101" t="s">
        <v>160</v>
      </c>
      <c r="C103" s="53"/>
      <c r="D103" s="53"/>
      <c r="E103" s="56"/>
      <c r="F103" s="27"/>
      <c r="G103" s="5">
        <f t="shared" si="45"/>
        <v>-0.5</v>
      </c>
      <c r="H103" s="5">
        <f t="shared" si="46"/>
        <v>-0.9</v>
      </c>
      <c r="I103" s="5">
        <f t="shared" si="47"/>
        <v>-9.9999999999999978E-2</v>
      </c>
      <c r="J103" s="5">
        <f t="shared" ca="1" si="48"/>
        <v>-0.29069032326384059</v>
      </c>
      <c r="K103" s="28"/>
      <c r="L103" s="5">
        <f t="shared" si="49"/>
        <v>-0.5</v>
      </c>
      <c r="M103" s="5">
        <f t="shared" si="50"/>
        <v>-0.9</v>
      </c>
      <c r="N103" s="5">
        <f t="shared" si="51"/>
        <v>-9.9999999999999978E-2</v>
      </c>
      <c r="O103" s="5">
        <f t="shared" ca="1" si="52"/>
        <v>-0.18227321039305733</v>
      </c>
      <c r="P103" s="29">
        <f t="shared" si="53"/>
        <v>0</v>
      </c>
      <c r="Q103" s="85"/>
      <c r="R103" s="34"/>
      <c r="S103" s="34"/>
      <c r="T103" s="88"/>
      <c r="U103" s="89"/>
      <c r="V103" s="31"/>
      <c r="W103" s="36">
        <f t="shared" si="36"/>
        <v>-0.5</v>
      </c>
      <c r="X103" s="36">
        <f t="shared" si="37"/>
        <v>-0.9</v>
      </c>
      <c r="Y103" s="36">
        <f t="shared" si="38"/>
        <v>-9.9999999999999978E-2</v>
      </c>
      <c r="Z103" s="36">
        <f t="shared" ca="1" si="39"/>
        <v>-0.75642708409548431</v>
      </c>
      <c r="AA103" s="33"/>
      <c r="AB103" s="36">
        <f t="shared" si="40"/>
        <v>-0.5</v>
      </c>
      <c r="AC103" s="36">
        <f t="shared" si="41"/>
        <v>-0.9</v>
      </c>
      <c r="AD103" s="36">
        <f t="shared" si="42"/>
        <v>-9.9999999999999978E-2</v>
      </c>
      <c r="AE103" s="36">
        <f t="shared" ca="1" si="43"/>
        <v>-0.76344010723733302</v>
      </c>
      <c r="AF103" s="57">
        <f t="shared" si="44"/>
        <v>0</v>
      </c>
    </row>
    <row r="104" spans="1:32" s="7" customFormat="1" ht="15" x14ac:dyDescent="0.2">
      <c r="A104" s="76"/>
      <c r="B104" s="101" t="s">
        <v>161</v>
      </c>
      <c r="C104" s="53"/>
      <c r="D104" s="53"/>
      <c r="E104" s="56"/>
      <c r="F104" s="27"/>
      <c r="G104" s="5">
        <f t="shared" si="45"/>
        <v>-0.5</v>
      </c>
      <c r="H104" s="5">
        <f t="shared" si="46"/>
        <v>-0.9</v>
      </c>
      <c r="I104" s="5">
        <f t="shared" si="47"/>
        <v>-9.9999999999999978E-2</v>
      </c>
      <c r="J104" s="5">
        <f t="shared" ca="1" si="48"/>
        <v>-0.58494188430192262</v>
      </c>
      <c r="K104" s="28"/>
      <c r="L104" s="5">
        <f t="shared" si="49"/>
        <v>-0.5</v>
      </c>
      <c r="M104" s="5">
        <f t="shared" si="50"/>
        <v>-0.9</v>
      </c>
      <c r="N104" s="5">
        <f t="shared" si="51"/>
        <v>-9.9999999999999978E-2</v>
      </c>
      <c r="O104" s="5">
        <f t="shared" ca="1" si="52"/>
        <v>-0.60242768921942291</v>
      </c>
      <c r="P104" s="29">
        <f t="shared" si="53"/>
        <v>0</v>
      </c>
      <c r="Q104" s="85"/>
      <c r="R104" s="34"/>
      <c r="S104" s="34"/>
      <c r="T104" s="88"/>
      <c r="U104" s="89"/>
      <c r="V104" s="31"/>
      <c r="W104" s="36">
        <f t="shared" si="36"/>
        <v>-0.5</v>
      </c>
      <c r="X104" s="36">
        <f t="shared" si="37"/>
        <v>-0.9</v>
      </c>
      <c r="Y104" s="36">
        <f t="shared" si="38"/>
        <v>-9.9999999999999978E-2</v>
      </c>
      <c r="Z104" s="36">
        <f t="shared" ca="1" si="39"/>
        <v>-0.31570554432879017</v>
      </c>
      <c r="AA104" s="33"/>
      <c r="AB104" s="36">
        <f t="shared" si="40"/>
        <v>-0.5</v>
      </c>
      <c r="AC104" s="36">
        <f t="shared" si="41"/>
        <v>-0.9</v>
      </c>
      <c r="AD104" s="36">
        <f t="shared" si="42"/>
        <v>-9.9999999999999978E-2</v>
      </c>
      <c r="AE104" s="36">
        <f t="shared" ca="1" si="43"/>
        <v>-0.27529707570457707</v>
      </c>
      <c r="AF104" s="57">
        <f t="shared" si="44"/>
        <v>0</v>
      </c>
    </row>
    <row r="105" spans="1:32" s="7" customFormat="1" ht="15" x14ac:dyDescent="0.2">
      <c r="A105" s="76"/>
      <c r="B105" s="101" t="s">
        <v>162</v>
      </c>
      <c r="C105" s="53"/>
      <c r="D105" s="53"/>
      <c r="E105" s="56"/>
      <c r="F105" s="27"/>
      <c r="G105" s="5">
        <f t="shared" si="45"/>
        <v>-0.5</v>
      </c>
      <c r="H105" s="5">
        <f t="shared" si="46"/>
        <v>-0.9</v>
      </c>
      <c r="I105" s="5">
        <f t="shared" si="47"/>
        <v>-9.9999999999999978E-2</v>
      </c>
      <c r="J105" s="5">
        <f t="shared" ca="1" si="48"/>
        <v>-0.70590471563019397</v>
      </c>
      <c r="K105" s="28"/>
      <c r="L105" s="5">
        <f t="shared" si="49"/>
        <v>-0.5</v>
      </c>
      <c r="M105" s="5">
        <f t="shared" si="50"/>
        <v>-0.9</v>
      </c>
      <c r="N105" s="5">
        <f t="shared" si="51"/>
        <v>-9.9999999999999978E-2</v>
      </c>
      <c r="O105" s="5">
        <f t="shared" ca="1" si="52"/>
        <v>-0.72246451767494957</v>
      </c>
      <c r="P105" s="29">
        <f t="shared" si="53"/>
        <v>0</v>
      </c>
      <c r="Q105" s="85"/>
      <c r="R105" s="34"/>
      <c r="S105" s="34"/>
      <c r="T105" s="88"/>
      <c r="U105" s="89"/>
      <c r="V105" s="31"/>
      <c r="W105" s="36">
        <f t="shared" si="36"/>
        <v>-0.5</v>
      </c>
      <c r="X105" s="36">
        <f t="shared" si="37"/>
        <v>-0.9</v>
      </c>
      <c r="Y105" s="36">
        <f t="shared" si="38"/>
        <v>-9.9999999999999978E-2</v>
      </c>
      <c r="Z105" s="36">
        <f t="shared" ca="1" si="39"/>
        <v>-0.4314762905250073</v>
      </c>
      <c r="AA105" s="33"/>
      <c r="AB105" s="36">
        <f t="shared" si="40"/>
        <v>-0.5</v>
      </c>
      <c r="AC105" s="36">
        <f t="shared" si="41"/>
        <v>-0.9</v>
      </c>
      <c r="AD105" s="36">
        <f t="shared" si="42"/>
        <v>-9.9999999999999978E-2</v>
      </c>
      <c r="AE105" s="36">
        <f t="shared" ca="1" si="43"/>
        <v>-0.12060928802484849</v>
      </c>
      <c r="AF105" s="57">
        <f t="shared" si="44"/>
        <v>0</v>
      </c>
    </row>
    <row r="106" spans="1:32" s="7" customFormat="1" ht="15" x14ac:dyDescent="0.2">
      <c r="A106" s="76"/>
      <c r="B106" s="101" t="s">
        <v>163</v>
      </c>
      <c r="C106" s="53"/>
      <c r="D106" s="53"/>
      <c r="E106" s="56"/>
      <c r="F106" s="27"/>
      <c r="G106" s="5">
        <f t="shared" si="45"/>
        <v>-0.5</v>
      </c>
      <c r="H106" s="5">
        <f t="shared" si="46"/>
        <v>-0.9</v>
      </c>
      <c r="I106" s="5">
        <f t="shared" si="47"/>
        <v>-9.9999999999999978E-2</v>
      </c>
      <c r="J106" s="5">
        <f t="shared" ca="1" si="48"/>
        <v>-0.25285972771281984</v>
      </c>
      <c r="K106" s="28"/>
      <c r="L106" s="5">
        <f t="shared" si="49"/>
        <v>-0.5</v>
      </c>
      <c r="M106" s="5">
        <f t="shared" si="50"/>
        <v>-0.9</v>
      </c>
      <c r="N106" s="5">
        <f t="shared" si="51"/>
        <v>-9.9999999999999978E-2</v>
      </c>
      <c r="O106" s="5">
        <f t="shared" ca="1" si="52"/>
        <v>-0.4862264402806189</v>
      </c>
      <c r="P106" s="29">
        <f t="shared" si="53"/>
        <v>0</v>
      </c>
      <c r="Q106" s="85"/>
      <c r="R106" s="34"/>
      <c r="S106" s="34"/>
      <c r="T106" s="88"/>
      <c r="U106" s="89"/>
      <c r="V106" s="31"/>
      <c r="W106" s="36">
        <f t="shared" si="36"/>
        <v>-0.5</v>
      </c>
      <c r="X106" s="36">
        <f t="shared" si="37"/>
        <v>-0.9</v>
      </c>
      <c r="Y106" s="36">
        <f t="shared" si="38"/>
        <v>-9.9999999999999978E-2</v>
      </c>
      <c r="Z106" s="36">
        <f t="shared" ca="1" si="39"/>
        <v>-0.6634933090512275</v>
      </c>
      <c r="AA106" s="33"/>
      <c r="AB106" s="36">
        <f t="shared" si="40"/>
        <v>-0.5</v>
      </c>
      <c r="AC106" s="36">
        <f t="shared" si="41"/>
        <v>-0.9</v>
      </c>
      <c r="AD106" s="36">
        <f t="shared" si="42"/>
        <v>-9.9999999999999978E-2</v>
      </c>
      <c r="AE106" s="36">
        <f t="shared" ca="1" si="43"/>
        <v>-0.63604587902734999</v>
      </c>
      <c r="AF106" s="57">
        <f t="shared" si="44"/>
        <v>0</v>
      </c>
    </row>
    <row r="107" spans="1:32" s="7" customFormat="1" ht="15" x14ac:dyDescent="0.2">
      <c r="A107" s="76"/>
      <c r="B107" s="101" t="s">
        <v>164</v>
      </c>
      <c r="C107" s="53"/>
      <c r="D107" s="53"/>
      <c r="E107" s="56"/>
      <c r="F107" s="27"/>
      <c r="G107" s="5">
        <f t="shared" si="45"/>
        <v>-0.5</v>
      </c>
      <c r="H107" s="5">
        <f t="shared" si="46"/>
        <v>-0.9</v>
      </c>
      <c r="I107" s="5">
        <f t="shared" si="47"/>
        <v>-9.9999999999999978E-2</v>
      </c>
      <c r="J107" s="5">
        <f t="shared" ca="1" si="48"/>
        <v>-0.68353212564394605</v>
      </c>
      <c r="K107" s="28"/>
      <c r="L107" s="5">
        <f t="shared" si="49"/>
        <v>-0.5</v>
      </c>
      <c r="M107" s="5">
        <f t="shared" si="50"/>
        <v>-0.9</v>
      </c>
      <c r="N107" s="5">
        <f t="shared" si="51"/>
        <v>-9.9999999999999978E-2</v>
      </c>
      <c r="O107" s="5">
        <f t="shared" ca="1" si="52"/>
        <v>-0.10031684458803392</v>
      </c>
      <c r="P107" s="29">
        <f t="shared" si="53"/>
        <v>0</v>
      </c>
      <c r="Q107" s="85"/>
      <c r="R107" s="34"/>
      <c r="S107" s="34"/>
      <c r="T107" s="88"/>
      <c r="U107" s="89"/>
      <c r="V107" s="31"/>
      <c r="W107" s="36">
        <f t="shared" si="36"/>
        <v>-0.5</v>
      </c>
      <c r="X107" s="36">
        <f t="shared" si="37"/>
        <v>-0.9</v>
      </c>
      <c r="Y107" s="36">
        <f t="shared" si="38"/>
        <v>-9.9999999999999978E-2</v>
      </c>
      <c r="Z107" s="36">
        <f t="shared" ca="1" si="39"/>
        <v>-0.12943102999514677</v>
      </c>
      <c r="AA107" s="33"/>
      <c r="AB107" s="36">
        <f t="shared" si="40"/>
        <v>-0.5</v>
      </c>
      <c r="AC107" s="36">
        <f t="shared" si="41"/>
        <v>-0.9</v>
      </c>
      <c r="AD107" s="36">
        <f t="shared" si="42"/>
        <v>-9.9999999999999978E-2</v>
      </c>
      <c r="AE107" s="36">
        <f t="shared" ca="1" si="43"/>
        <v>-0.62214802341472519</v>
      </c>
      <c r="AF107" s="57">
        <f t="shared" si="44"/>
        <v>0</v>
      </c>
    </row>
    <row r="108" spans="1:32" s="7" customFormat="1" ht="15" x14ac:dyDescent="0.2">
      <c r="A108" s="76"/>
      <c r="B108" s="101" t="s">
        <v>165</v>
      </c>
      <c r="C108" s="53"/>
      <c r="D108" s="53"/>
      <c r="E108" s="56"/>
      <c r="F108" s="27"/>
      <c r="G108" s="5">
        <f t="shared" si="45"/>
        <v>-0.5</v>
      </c>
      <c r="H108" s="5">
        <f t="shared" si="46"/>
        <v>-0.9</v>
      </c>
      <c r="I108" s="5">
        <f t="shared" si="47"/>
        <v>-9.9999999999999978E-2</v>
      </c>
      <c r="J108" s="5">
        <f t="shared" ca="1" si="48"/>
        <v>-0.26478248205917831</v>
      </c>
      <c r="K108" s="28"/>
      <c r="L108" s="5">
        <f t="shared" si="49"/>
        <v>-0.5</v>
      </c>
      <c r="M108" s="5">
        <f t="shared" si="50"/>
        <v>-0.9</v>
      </c>
      <c r="N108" s="5">
        <f t="shared" si="51"/>
        <v>-9.9999999999999978E-2</v>
      </c>
      <c r="O108" s="5">
        <f t="shared" ca="1" si="52"/>
        <v>-0.7624152698640404</v>
      </c>
      <c r="P108" s="29">
        <f t="shared" si="53"/>
        <v>0</v>
      </c>
      <c r="Q108" s="85"/>
      <c r="R108" s="34"/>
      <c r="S108" s="34"/>
      <c r="T108" s="88"/>
      <c r="U108" s="89"/>
      <c r="V108" s="31"/>
      <c r="W108" s="36">
        <f t="shared" si="36"/>
        <v>-0.5</v>
      </c>
      <c r="X108" s="36">
        <f t="shared" si="37"/>
        <v>-0.9</v>
      </c>
      <c r="Y108" s="36">
        <f t="shared" si="38"/>
        <v>-9.9999999999999978E-2</v>
      </c>
      <c r="Z108" s="36">
        <f t="shared" ca="1" si="39"/>
        <v>-0.76930987972705989</v>
      </c>
      <c r="AA108" s="33"/>
      <c r="AB108" s="36">
        <f t="shared" si="40"/>
        <v>-0.5</v>
      </c>
      <c r="AC108" s="36">
        <f t="shared" si="41"/>
        <v>-0.9</v>
      </c>
      <c r="AD108" s="36">
        <f t="shared" si="42"/>
        <v>-9.9999999999999978E-2</v>
      </c>
      <c r="AE108" s="36">
        <f t="shared" ca="1" si="43"/>
        <v>-0.32283705066461865</v>
      </c>
      <c r="AF108" s="57">
        <f t="shared" si="44"/>
        <v>0</v>
      </c>
    </row>
    <row r="109" spans="1:32" s="7" customFormat="1" ht="15" x14ac:dyDescent="0.2">
      <c r="A109" s="76"/>
      <c r="B109" s="101" t="s">
        <v>166</v>
      </c>
      <c r="C109" s="53"/>
      <c r="D109" s="53"/>
      <c r="E109" s="56"/>
      <c r="F109" s="27"/>
      <c r="G109" s="5">
        <f t="shared" si="45"/>
        <v>-0.5</v>
      </c>
      <c r="H109" s="5">
        <f t="shared" si="46"/>
        <v>-0.9</v>
      </c>
      <c r="I109" s="5">
        <f t="shared" si="47"/>
        <v>-9.9999999999999978E-2</v>
      </c>
      <c r="J109" s="5">
        <f t="shared" ca="1" si="48"/>
        <v>-0.32668335761370304</v>
      </c>
      <c r="K109" s="28"/>
      <c r="L109" s="5">
        <f t="shared" si="49"/>
        <v>-0.5</v>
      </c>
      <c r="M109" s="5">
        <f t="shared" si="50"/>
        <v>-0.9</v>
      </c>
      <c r="N109" s="5">
        <f t="shared" si="51"/>
        <v>-9.9999999999999978E-2</v>
      </c>
      <c r="O109" s="5">
        <f t="shared" ca="1" si="52"/>
        <v>-0.23990166405381119</v>
      </c>
      <c r="P109" s="29">
        <f t="shared" si="53"/>
        <v>0</v>
      </c>
      <c r="Q109" s="85"/>
      <c r="R109" s="34"/>
      <c r="S109" s="34"/>
      <c r="T109" s="88"/>
      <c r="U109" s="89"/>
      <c r="V109" s="31"/>
      <c r="W109" s="36">
        <f t="shared" si="36"/>
        <v>-0.5</v>
      </c>
      <c r="X109" s="36">
        <f t="shared" si="37"/>
        <v>-0.9</v>
      </c>
      <c r="Y109" s="36">
        <f t="shared" si="38"/>
        <v>-9.9999999999999978E-2</v>
      </c>
      <c r="Z109" s="36">
        <f t="shared" ca="1" si="39"/>
        <v>-0.18175327702957433</v>
      </c>
      <c r="AA109" s="33"/>
      <c r="AB109" s="36">
        <f t="shared" si="40"/>
        <v>-0.5</v>
      </c>
      <c r="AC109" s="36">
        <f t="shared" si="41"/>
        <v>-0.9</v>
      </c>
      <c r="AD109" s="36">
        <f t="shared" si="42"/>
        <v>-9.9999999999999978E-2</v>
      </c>
      <c r="AE109" s="36">
        <f t="shared" ca="1" si="43"/>
        <v>-0.86160193185887957</v>
      </c>
      <c r="AF109" s="57">
        <f t="shared" si="44"/>
        <v>0</v>
      </c>
    </row>
    <row r="110" spans="1:32" s="7" customFormat="1" ht="15" x14ac:dyDescent="0.2">
      <c r="A110" s="76"/>
      <c r="B110" s="101" t="s">
        <v>167</v>
      </c>
      <c r="C110" s="53"/>
      <c r="D110" s="53"/>
      <c r="E110" s="56"/>
      <c r="F110" s="27"/>
      <c r="G110" s="5">
        <f t="shared" si="45"/>
        <v>-0.5</v>
      </c>
      <c r="H110" s="5">
        <f t="shared" si="46"/>
        <v>-0.9</v>
      </c>
      <c r="I110" s="5">
        <f t="shared" si="47"/>
        <v>-9.9999999999999978E-2</v>
      </c>
      <c r="J110" s="5">
        <f t="shared" ca="1" si="48"/>
        <v>-0.4986137133447951</v>
      </c>
      <c r="K110" s="28"/>
      <c r="L110" s="5">
        <f t="shared" si="49"/>
        <v>-0.5</v>
      </c>
      <c r="M110" s="5">
        <f t="shared" si="50"/>
        <v>-0.9</v>
      </c>
      <c r="N110" s="5">
        <f t="shared" si="51"/>
        <v>-9.9999999999999978E-2</v>
      </c>
      <c r="O110" s="5">
        <f t="shared" ca="1" si="52"/>
        <v>-0.24205771016873423</v>
      </c>
      <c r="P110" s="29">
        <f t="shared" si="53"/>
        <v>0</v>
      </c>
      <c r="Q110" s="85"/>
      <c r="R110" s="34"/>
      <c r="S110" s="34"/>
      <c r="T110" s="88"/>
      <c r="U110" s="89"/>
      <c r="V110" s="31"/>
      <c r="W110" s="36">
        <f t="shared" si="36"/>
        <v>-0.5</v>
      </c>
      <c r="X110" s="36">
        <f t="shared" si="37"/>
        <v>-0.9</v>
      </c>
      <c r="Y110" s="36">
        <f t="shared" si="38"/>
        <v>-9.9999999999999978E-2</v>
      </c>
      <c r="Z110" s="36">
        <f t="shared" ca="1" si="39"/>
        <v>-0.70128351361863084</v>
      </c>
      <c r="AA110" s="33"/>
      <c r="AB110" s="36">
        <f t="shared" si="40"/>
        <v>-0.5</v>
      </c>
      <c r="AC110" s="36">
        <f t="shared" si="41"/>
        <v>-0.9</v>
      </c>
      <c r="AD110" s="36">
        <f t="shared" si="42"/>
        <v>-9.9999999999999978E-2</v>
      </c>
      <c r="AE110" s="36">
        <f t="shared" ca="1" si="43"/>
        <v>-0.17152808886948911</v>
      </c>
      <c r="AF110" s="57">
        <f t="shared" si="44"/>
        <v>0</v>
      </c>
    </row>
    <row r="111" spans="1:32" s="7" customFormat="1" ht="15" x14ac:dyDescent="0.2">
      <c r="A111" s="76"/>
      <c r="B111" s="101" t="s">
        <v>168</v>
      </c>
      <c r="C111" s="53"/>
      <c r="D111" s="53"/>
      <c r="E111" s="56"/>
      <c r="F111" s="27"/>
      <c r="G111" s="5">
        <f t="shared" si="45"/>
        <v>-0.5</v>
      </c>
      <c r="H111" s="5">
        <f t="shared" si="46"/>
        <v>-0.9</v>
      </c>
      <c r="I111" s="5">
        <f t="shared" si="47"/>
        <v>-9.9999999999999978E-2</v>
      </c>
      <c r="J111" s="5">
        <f t="shared" ca="1" si="48"/>
        <v>-0.66690147523169818</v>
      </c>
      <c r="K111" s="28"/>
      <c r="L111" s="5">
        <f t="shared" si="49"/>
        <v>-0.5</v>
      </c>
      <c r="M111" s="5">
        <f t="shared" si="50"/>
        <v>-0.9</v>
      </c>
      <c r="N111" s="5">
        <f t="shared" si="51"/>
        <v>-9.9999999999999978E-2</v>
      </c>
      <c r="O111" s="5">
        <f t="shared" ca="1" si="52"/>
        <v>-0.74432011970946599</v>
      </c>
      <c r="P111" s="29">
        <f t="shared" si="53"/>
        <v>0</v>
      </c>
      <c r="Q111" s="85"/>
      <c r="R111" s="34"/>
      <c r="S111" s="34"/>
      <c r="T111" s="88"/>
      <c r="U111" s="89"/>
      <c r="V111" s="31"/>
      <c r="W111" s="36">
        <f t="shared" si="36"/>
        <v>-0.5</v>
      </c>
      <c r="X111" s="36">
        <f t="shared" si="37"/>
        <v>-0.9</v>
      </c>
      <c r="Y111" s="36">
        <f t="shared" si="38"/>
        <v>-9.9999999999999978E-2</v>
      </c>
      <c r="Z111" s="36">
        <f t="shared" ca="1" si="39"/>
        <v>-0.19522965345335042</v>
      </c>
      <c r="AA111" s="33"/>
      <c r="AB111" s="36">
        <f t="shared" si="40"/>
        <v>-0.5</v>
      </c>
      <c r="AC111" s="36">
        <f t="shared" si="41"/>
        <v>-0.9</v>
      </c>
      <c r="AD111" s="36">
        <f t="shared" si="42"/>
        <v>-9.9999999999999978E-2</v>
      </c>
      <c r="AE111" s="36">
        <f t="shared" ca="1" si="43"/>
        <v>-0.38722310221808354</v>
      </c>
      <c r="AF111" s="57">
        <f t="shared" si="44"/>
        <v>0</v>
      </c>
    </row>
    <row r="112" spans="1:32" s="7" customFormat="1" ht="15" x14ac:dyDescent="0.2">
      <c r="A112" s="76"/>
      <c r="B112" s="101" t="s">
        <v>169</v>
      </c>
      <c r="C112" s="53"/>
      <c r="D112" s="53"/>
      <c r="E112" s="56"/>
      <c r="F112" s="27"/>
      <c r="G112" s="5">
        <f t="shared" si="45"/>
        <v>-0.5</v>
      </c>
      <c r="H112" s="5">
        <f t="shared" si="46"/>
        <v>-0.9</v>
      </c>
      <c r="I112" s="5">
        <f t="shared" si="47"/>
        <v>-9.9999999999999978E-2</v>
      </c>
      <c r="J112" s="5">
        <f t="shared" ca="1" si="48"/>
        <v>-0.58233810438085853</v>
      </c>
      <c r="K112" s="28"/>
      <c r="L112" s="5">
        <f t="shared" si="49"/>
        <v>-0.5</v>
      </c>
      <c r="M112" s="5">
        <f t="shared" si="50"/>
        <v>-0.9</v>
      </c>
      <c r="N112" s="5">
        <f t="shared" si="51"/>
        <v>-9.9999999999999978E-2</v>
      </c>
      <c r="O112" s="5">
        <f t="shared" ca="1" si="52"/>
        <v>-0.75765303826052399</v>
      </c>
      <c r="P112" s="29">
        <f t="shared" si="53"/>
        <v>0</v>
      </c>
      <c r="Q112" s="85"/>
      <c r="R112" s="34"/>
      <c r="S112" s="34"/>
      <c r="T112" s="88"/>
      <c r="U112" s="89"/>
      <c r="V112" s="31"/>
      <c r="W112" s="36">
        <f t="shared" si="36"/>
        <v>-0.5</v>
      </c>
      <c r="X112" s="36">
        <f t="shared" si="37"/>
        <v>-0.9</v>
      </c>
      <c r="Y112" s="36">
        <f t="shared" si="38"/>
        <v>-9.9999999999999978E-2</v>
      </c>
      <c r="Z112" s="36">
        <f t="shared" ca="1" si="39"/>
        <v>-0.85993261062432702</v>
      </c>
      <c r="AA112" s="33"/>
      <c r="AB112" s="36">
        <f t="shared" si="40"/>
        <v>-0.5</v>
      </c>
      <c r="AC112" s="36">
        <f t="shared" si="41"/>
        <v>-0.9</v>
      </c>
      <c r="AD112" s="36">
        <f t="shared" si="42"/>
        <v>-9.9999999999999978E-2</v>
      </c>
      <c r="AE112" s="36">
        <f t="shared" ca="1" si="43"/>
        <v>-0.14592896762838992</v>
      </c>
      <c r="AF112" s="57">
        <f t="shared" si="44"/>
        <v>0</v>
      </c>
    </row>
    <row r="113" spans="1:32" s="7" customFormat="1" ht="15" x14ac:dyDescent="0.2">
      <c r="A113" s="76"/>
      <c r="B113" s="101" t="s">
        <v>170</v>
      </c>
      <c r="C113" s="53"/>
      <c r="D113" s="53"/>
      <c r="E113" s="56"/>
      <c r="F113" s="27"/>
      <c r="G113" s="5">
        <f t="shared" si="45"/>
        <v>-0.5</v>
      </c>
      <c r="H113" s="5">
        <f t="shared" si="46"/>
        <v>-0.9</v>
      </c>
      <c r="I113" s="5">
        <f t="shared" si="47"/>
        <v>-9.9999999999999978E-2</v>
      </c>
      <c r="J113" s="5">
        <f t="shared" ca="1" si="48"/>
        <v>-0.26782955630298766</v>
      </c>
      <c r="K113" s="28"/>
      <c r="L113" s="5">
        <f t="shared" si="49"/>
        <v>-0.5</v>
      </c>
      <c r="M113" s="5">
        <f t="shared" si="50"/>
        <v>-0.9</v>
      </c>
      <c r="N113" s="5">
        <f t="shared" si="51"/>
        <v>-9.9999999999999978E-2</v>
      </c>
      <c r="O113" s="5">
        <f t="shared" ca="1" si="52"/>
        <v>-0.81625288683385067</v>
      </c>
      <c r="P113" s="29">
        <f t="shared" si="53"/>
        <v>0</v>
      </c>
      <c r="Q113" s="85"/>
      <c r="R113" s="34"/>
      <c r="S113" s="34"/>
      <c r="T113" s="88"/>
      <c r="U113" s="89"/>
      <c r="V113" s="31"/>
      <c r="W113" s="36">
        <f t="shared" ref="W113:W176" si="54">SUM(V113-0.5)</f>
        <v>-0.5</v>
      </c>
      <c r="X113" s="36">
        <f t="shared" ref="X113:X176" si="55">SUM(W113-0.4)</f>
        <v>-0.9</v>
      </c>
      <c r="Y113" s="36">
        <f t="shared" ref="Y113:Y176" si="56">SUM(W113+0.4)</f>
        <v>-9.9999999999999978E-2</v>
      </c>
      <c r="Z113" s="36">
        <f t="shared" ref="Z113:Z176" ca="1" si="57">RAND()*(Y113-X113)+X113</f>
        <v>-0.78747412198300015</v>
      </c>
      <c r="AA113" s="33"/>
      <c r="AB113" s="36">
        <f t="shared" ref="AB113:AB176" si="58">SUM(AA113-0.5)</f>
        <v>-0.5</v>
      </c>
      <c r="AC113" s="36">
        <f t="shared" ref="AC113:AC176" si="59">SUM(AB113-0.4)</f>
        <v>-0.9</v>
      </c>
      <c r="AD113" s="36">
        <f t="shared" ref="AD113:AD176" si="60">SUM(AB113+0.4)</f>
        <v>-9.9999999999999978E-2</v>
      </c>
      <c r="AE113" s="36">
        <f t="shared" ref="AE113:AE176" ca="1" si="61">RAND()*(AD113-AC113)+AC113</f>
        <v>-0.88501803785958078</v>
      </c>
      <c r="AF113" s="57">
        <f t="shared" si="44"/>
        <v>0</v>
      </c>
    </row>
    <row r="114" spans="1:32" s="7" customFormat="1" ht="15" x14ac:dyDescent="0.2">
      <c r="A114" s="76"/>
      <c r="B114" s="101" t="s">
        <v>171</v>
      </c>
      <c r="C114" s="53"/>
      <c r="D114" s="53"/>
      <c r="E114" s="56"/>
      <c r="F114" s="27"/>
      <c r="G114" s="5">
        <f t="shared" si="45"/>
        <v>-0.5</v>
      </c>
      <c r="H114" s="5">
        <f t="shared" si="46"/>
        <v>-0.9</v>
      </c>
      <c r="I114" s="5">
        <f t="shared" si="47"/>
        <v>-9.9999999999999978E-2</v>
      </c>
      <c r="J114" s="5">
        <f t="shared" ca="1" si="48"/>
        <v>-0.10198206653413211</v>
      </c>
      <c r="K114" s="28"/>
      <c r="L114" s="5">
        <f t="shared" si="49"/>
        <v>-0.5</v>
      </c>
      <c r="M114" s="5">
        <f t="shared" si="50"/>
        <v>-0.9</v>
      </c>
      <c r="N114" s="5">
        <f t="shared" si="51"/>
        <v>-9.9999999999999978E-2</v>
      </c>
      <c r="O114" s="5">
        <f t="shared" ca="1" si="52"/>
        <v>-0.80421439920611149</v>
      </c>
      <c r="P114" s="29">
        <f t="shared" si="53"/>
        <v>0</v>
      </c>
      <c r="Q114" s="85"/>
      <c r="R114" s="34"/>
      <c r="S114" s="34"/>
      <c r="T114" s="88"/>
      <c r="U114" s="89"/>
      <c r="V114" s="31"/>
      <c r="W114" s="36">
        <f t="shared" si="54"/>
        <v>-0.5</v>
      </c>
      <c r="X114" s="36">
        <f t="shared" si="55"/>
        <v>-0.9</v>
      </c>
      <c r="Y114" s="36">
        <f t="shared" si="56"/>
        <v>-9.9999999999999978E-2</v>
      </c>
      <c r="Z114" s="36">
        <f t="shared" ca="1" si="57"/>
        <v>-0.42040412156802409</v>
      </c>
      <c r="AA114" s="33"/>
      <c r="AB114" s="36">
        <f t="shared" si="58"/>
        <v>-0.5</v>
      </c>
      <c r="AC114" s="36">
        <f t="shared" si="59"/>
        <v>-0.9</v>
      </c>
      <c r="AD114" s="36">
        <f t="shared" si="60"/>
        <v>-9.9999999999999978E-2</v>
      </c>
      <c r="AE114" s="36">
        <f t="shared" ca="1" si="61"/>
        <v>-0.5858087652725914</v>
      </c>
      <c r="AF114" s="57">
        <f t="shared" si="44"/>
        <v>0</v>
      </c>
    </row>
    <row r="115" spans="1:32" s="7" customFormat="1" ht="15" x14ac:dyDescent="0.2">
      <c r="A115" s="76"/>
      <c r="B115" s="101" t="s">
        <v>172</v>
      </c>
      <c r="C115" s="53"/>
      <c r="D115" s="53"/>
      <c r="E115" s="56"/>
      <c r="F115" s="27"/>
      <c r="G115" s="5">
        <f t="shared" si="45"/>
        <v>-0.5</v>
      </c>
      <c r="H115" s="5">
        <f t="shared" si="46"/>
        <v>-0.9</v>
      </c>
      <c r="I115" s="5">
        <f t="shared" si="47"/>
        <v>-9.9999999999999978E-2</v>
      </c>
      <c r="J115" s="5">
        <f t="shared" ca="1" si="48"/>
        <v>-0.51453393097065558</v>
      </c>
      <c r="K115" s="28"/>
      <c r="L115" s="5">
        <f t="shared" si="49"/>
        <v>-0.5</v>
      </c>
      <c r="M115" s="5">
        <f t="shared" si="50"/>
        <v>-0.9</v>
      </c>
      <c r="N115" s="5">
        <f t="shared" si="51"/>
        <v>-9.9999999999999978E-2</v>
      </c>
      <c r="O115" s="5">
        <f t="shared" ca="1" si="52"/>
        <v>-0.34080888570572998</v>
      </c>
      <c r="P115" s="29">
        <f t="shared" si="53"/>
        <v>0</v>
      </c>
      <c r="Q115" s="85"/>
      <c r="R115" s="34"/>
      <c r="S115" s="34"/>
      <c r="T115" s="88"/>
      <c r="U115" s="89"/>
      <c r="V115" s="31"/>
      <c r="W115" s="36">
        <f t="shared" si="54"/>
        <v>-0.5</v>
      </c>
      <c r="X115" s="36">
        <f t="shared" si="55"/>
        <v>-0.9</v>
      </c>
      <c r="Y115" s="36">
        <f t="shared" si="56"/>
        <v>-9.9999999999999978E-2</v>
      </c>
      <c r="Z115" s="36">
        <f t="shared" ca="1" si="57"/>
        <v>-0.14755590992223278</v>
      </c>
      <c r="AA115" s="33"/>
      <c r="AB115" s="36">
        <f t="shared" si="58"/>
        <v>-0.5</v>
      </c>
      <c r="AC115" s="36">
        <f t="shared" si="59"/>
        <v>-0.9</v>
      </c>
      <c r="AD115" s="36">
        <f t="shared" si="60"/>
        <v>-9.9999999999999978E-2</v>
      </c>
      <c r="AE115" s="36">
        <f t="shared" ca="1" si="61"/>
        <v>-0.60384938473247796</v>
      </c>
      <c r="AF115" s="57">
        <f t="shared" si="44"/>
        <v>0</v>
      </c>
    </row>
    <row r="116" spans="1:32" s="7" customFormat="1" ht="15" x14ac:dyDescent="0.2">
      <c r="A116" s="76"/>
      <c r="B116" s="101" t="s">
        <v>173</v>
      </c>
      <c r="C116" s="53"/>
      <c r="D116" s="53"/>
      <c r="E116" s="56"/>
      <c r="F116" s="27"/>
      <c r="G116" s="5">
        <f t="shared" si="45"/>
        <v>-0.5</v>
      </c>
      <c r="H116" s="5">
        <f t="shared" si="46"/>
        <v>-0.9</v>
      </c>
      <c r="I116" s="5">
        <f t="shared" si="47"/>
        <v>-9.9999999999999978E-2</v>
      </c>
      <c r="J116" s="5">
        <f t="shared" ca="1" si="48"/>
        <v>-0.44984481688905892</v>
      </c>
      <c r="K116" s="28"/>
      <c r="L116" s="5">
        <f t="shared" si="49"/>
        <v>-0.5</v>
      </c>
      <c r="M116" s="5">
        <f t="shared" si="50"/>
        <v>-0.9</v>
      </c>
      <c r="N116" s="5">
        <f t="shared" si="51"/>
        <v>-9.9999999999999978E-2</v>
      </c>
      <c r="O116" s="5">
        <f t="shared" ca="1" si="52"/>
        <v>-0.73554727714194446</v>
      </c>
      <c r="P116" s="29">
        <f t="shared" si="53"/>
        <v>0</v>
      </c>
      <c r="Q116" s="85"/>
      <c r="R116" s="34"/>
      <c r="S116" s="34"/>
      <c r="T116" s="88"/>
      <c r="U116" s="89"/>
      <c r="V116" s="31"/>
      <c r="W116" s="36">
        <f t="shared" si="54"/>
        <v>-0.5</v>
      </c>
      <c r="X116" s="36">
        <f t="shared" si="55"/>
        <v>-0.9</v>
      </c>
      <c r="Y116" s="36">
        <f t="shared" si="56"/>
        <v>-9.9999999999999978E-2</v>
      </c>
      <c r="Z116" s="36">
        <f t="shared" ca="1" si="57"/>
        <v>-0.58649719703500769</v>
      </c>
      <c r="AA116" s="33"/>
      <c r="AB116" s="36">
        <f t="shared" si="58"/>
        <v>-0.5</v>
      </c>
      <c r="AC116" s="36">
        <f t="shared" si="59"/>
        <v>-0.9</v>
      </c>
      <c r="AD116" s="36">
        <f t="shared" si="60"/>
        <v>-9.9999999999999978E-2</v>
      </c>
      <c r="AE116" s="36">
        <f t="shared" ca="1" si="61"/>
        <v>-0.24568283820492975</v>
      </c>
      <c r="AF116" s="57">
        <f t="shared" si="44"/>
        <v>0</v>
      </c>
    </row>
    <row r="117" spans="1:32" s="7" customFormat="1" ht="15" x14ac:dyDescent="0.2">
      <c r="A117" s="76"/>
      <c r="B117" s="101" t="s">
        <v>174</v>
      </c>
      <c r="C117" s="53"/>
      <c r="D117" s="53"/>
      <c r="E117" s="56"/>
      <c r="F117" s="27"/>
      <c r="G117" s="5">
        <f t="shared" si="45"/>
        <v>-0.5</v>
      </c>
      <c r="H117" s="5">
        <f t="shared" si="46"/>
        <v>-0.9</v>
      </c>
      <c r="I117" s="5">
        <f t="shared" si="47"/>
        <v>-9.9999999999999978E-2</v>
      </c>
      <c r="J117" s="5">
        <f t="shared" ca="1" si="48"/>
        <v>-0.41897919787013505</v>
      </c>
      <c r="K117" s="28"/>
      <c r="L117" s="5">
        <f t="shared" si="49"/>
        <v>-0.5</v>
      </c>
      <c r="M117" s="5">
        <f t="shared" si="50"/>
        <v>-0.9</v>
      </c>
      <c r="N117" s="5">
        <f t="shared" si="51"/>
        <v>-9.9999999999999978E-2</v>
      </c>
      <c r="O117" s="5">
        <f t="shared" ca="1" si="52"/>
        <v>-0.64953523679032676</v>
      </c>
      <c r="P117" s="29">
        <f t="shared" si="53"/>
        <v>0</v>
      </c>
      <c r="Q117" s="85"/>
      <c r="R117" s="34"/>
      <c r="S117" s="34"/>
      <c r="T117" s="88"/>
      <c r="U117" s="89"/>
      <c r="V117" s="31"/>
      <c r="W117" s="36">
        <f t="shared" si="54"/>
        <v>-0.5</v>
      </c>
      <c r="X117" s="36">
        <f t="shared" si="55"/>
        <v>-0.9</v>
      </c>
      <c r="Y117" s="36">
        <f t="shared" si="56"/>
        <v>-9.9999999999999978E-2</v>
      </c>
      <c r="Z117" s="36">
        <f t="shared" ca="1" si="57"/>
        <v>-0.44091773008841573</v>
      </c>
      <c r="AA117" s="33"/>
      <c r="AB117" s="36">
        <f t="shared" si="58"/>
        <v>-0.5</v>
      </c>
      <c r="AC117" s="36">
        <f t="shared" si="59"/>
        <v>-0.9</v>
      </c>
      <c r="AD117" s="36">
        <f t="shared" si="60"/>
        <v>-9.9999999999999978E-2</v>
      </c>
      <c r="AE117" s="36">
        <f t="shared" ca="1" si="61"/>
        <v>-0.13687322381088907</v>
      </c>
      <c r="AF117" s="57">
        <f t="shared" si="44"/>
        <v>0</v>
      </c>
    </row>
    <row r="118" spans="1:32" s="7" customFormat="1" ht="15" x14ac:dyDescent="0.2">
      <c r="A118" s="76"/>
      <c r="B118" s="101" t="s">
        <v>175</v>
      </c>
      <c r="C118" s="53"/>
      <c r="D118" s="53"/>
      <c r="E118" s="56"/>
      <c r="F118" s="27"/>
      <c r="G118" s="5">
        <f t="shared" si="45"/>
        <v>-0.5</v>
      </c>
      <c r="H118" s="5">
        <f t="shared" si="46"/>
        <v>-0.9</v>
      </c>
      <c r="I118" s="5">
        <f t="shared" si="47"/>
        <v>-9.9999999999999978E-2</v>
      </c>
      <c r="J118" s="5">
        <f t="shared" ca="1" si="48"/>
        <v>-0.26421408847144601</v>
      </c>
      <c r="K118" s="28"/>
      <c r="L118" s="5">
        <f t="shared" si="49"/>
        <v>-0.5</v>
      </c>
      <c r="M118" s="5">
        <f t="shared" si="50"/>
        <v>-0.9</v>
      </c>
      <c r="N118" s="5">
        <f t="shared" si="51"/>
        <v>-9.9999999999999978E-2</v>
      </c>
      <c r="O118" s="5">
        <f t="shared" ca="1" si="52"/>
        <v>-0.16716494203921239</v>
      </c>
      <c r="P118" s="29">
        <f t="shared" si="53"/>
        <v>0</v>
      </c>
      <c r="Q118" s="85"/>
      <c r="R118" s="34"/>
      <c r="S118" s="34"/>
      <c r="T118" s="88"/>
      <c r="U118" s="89"/>
      <c r="V118" s="31"/>
      <c r="W118" s="36">
        <f t="shared" si="54"/>
        <v>-0.5</v>
      </c>
      <c r="X118" s="36">
        <f t="shared" si="55"/>
        <v>-0.9</v>
      </c>
      <c r="Y118" s="36">
        <f t="shared" si="56"/>
        <v>-9.9999999999999978E-2</v>
      </c>
      <c r="Z118" s="36">
        <f t="shared" ca="1" si="57"/>
        <v>-0.61263563885032468</v>
      </c>
      <c r="AA118" s="33"/>
      <c r="AB118" s="36">
        <f t="shared" si="58"/>
        <v>-0.5</v>
      </c>
      <c r="AC118" s="36">
        <f t="shared" si="59"/>
        <v>-0.9</v>
      </c>
      <c r="AD118" s="36">
        <f t="shared" si="60"/>
        <v>-9.9999999999999978E-2</v>
      </c>
      <c r="AE118" s="36">
        <f t="shared" ca="1" si="61"/>
        <v>-0.26098345669031464</v>
      </c>
      <c r="AF118" s="57">
        <f t="shared" si="44"/>
        <v>0</v>
      </c>
    </row>
    <row r="119" spans="1:32" s="7" customFormat="1" ht="15" x14ac:dyDescent="0.2">
      <c r="A119" s="76"/>
      <c r="B119" s="101" t="s">
        <v>176</v>
      </c>
      <c r="C119" s="53"/>
      <c r="D119" s="53"/>
      <c r="E119" s="56"/>
      <c r="F119" s="27"/>
      <c r="G119" s="5">
        <f t="shared" si="45"/>
        <v>-0.5</v>
      </c>
      <c r="H119" s="5">
        <f t="shared" si="46"/>
        <v>-0.9</v>
      </c>
      <c r="I119" s="5">
        <f t="shared" si="47"/>
        <v>-9.9999999999999978E-2</v>
      </c>
      <c r="J119" s="5">
        <f t="shared" ca="1" si="48"/>
        <v>-0.74383982613253985</v>
      </c>
      <c r="K119" s="28"/>
      <c r="L119" s="5">
        <f t="shared" si="49"/>
        <v>-0.5</v>
      </c>
      <c r="M119" s="5">
        <f t="shared" si="50"/>
        <v>-0.9</v>
      </c>
      <c r="N119" s="5">
        <f t="shared" si="51"/>
        <v>-9.9999999999999978E-2</v>
      </c>
      <c r="O119" s="5">
        <f t="shared" ca="1" si="52"/>
        <v>-0.19769293443872271</v>
      </c>
      <c r="P119" s="29">
        <f t="shared" si="53"/>
        <v>0</v>
      </c>
      <c r="Q119" s="85"/>
      <c r="R119" s="34"/>
      <c r="S119" s="34"/>
      <c r="T119" s="88"/>
      <c r="U119" s="89"/>
      <c r="V119" s="31"/>
      <c r="W119" s="36">
        <f t="shared" si="54"/>
        <v>-0.5</v>
      </c>
      <c r="X119" s="36">
        <f t="shared" si="55"/>
        <v>-0.9</v>
      </c>
      <c r="Y119" s="36">
        <f t="shared" si="56"/>
        <v>-9.9999999999999978E-2</v>
      </c>
      <c r="Z119" s="36">
        <f t="shared" ca="1" si="57"/>
        <v>-0.60235006526891066</v>
      </c>
      <c r="AA119" s="33"/>
      <c r="AB119" s="36">
        <f t="shared" si="58"/>
        <v>-0.5</v>
      </c>
      <c r="AC119" s="36">
        <f t="shared" si="59"/>
        <v>-0.9</v>
      </c>
      <c r="AD119" s="36">
        <f t="shared" si="60"/>
        <v>-9.9999999999999978E-2</v>
      </c>
      <c r="AE119" s="36">
        <f t="shared" ca="1" si="61"/>
        <v>-0.64867648786531307</v>
      </c>
      <c r="AF119" s="57">
        <f t="shared" si="44"/>
        <v>0</v>
      </c>
    </row>
    <row r="120" spans="1:32" s="7" customFormat="1" ht="15" x14ac:dyDescent="0.2">
      <c r="A120" s="76"/>
      <c r="B120" s="101" t="s">
        <v>177</v>
      </c>
      <c r="C120" s="53"/>
      <c r="D120" s="53"/>
      <c r="E120" s="56"/>
      <c r="F120" s="27"/>
      <c r="G120" s="5">
        <f t="shared" si="45"/>
        <v>-0.5</v>
      </c>
      <c r="H120" s="5">
        <f t="shared" si="46"/>
        <v>-0.9</v>
      </c>
      <c r="I120" s="5">
        <f t="shared" si="47"/>
        <v>-9.9999999999999978E-2</v>
      </c>
      <c r="J120" s="5">
        <f t="shared" ca="1" si="48"/>
        <v>-0.63181498418059956</v>
      </c>
      <c r="K120" s="28"/>
      <c r="L120" s="5">
        <f t="shared" si="49"/>
        <v>-0.5</v>
      </c>
      <c r="M120" s="5">
        <f t="shared" si="50"/>
        <v>-0.9</v>
      </c>
      <c r="N120" s="5">
        <f t="shared" si="51"/>
        <v>-9.9999999999999978E-2</v>
      </c>
      <c r="O120" s="5">
        <f t="shared" ca="1" si="52"/>
        <v>-0.12743257809087072</v>
      </c>
      <c r="P120" s="29">
        <f t="shared" si="53"/>
        <v>0</v>
      </c>
      <c r="Q120" s="85"/>
      <c r="R120" s="34"/>
      <c r="S120" s="34"/>
      <c r="T120" s="88"/>
      <c r="U120" s="89"/>
      <c r="V120" s="31"/>
      <c r="W120" s="36">
        <f t="shared" si="54"/>
        <v>-0.5</v>
      </c>
      <c r="X120" s="36">
        <f t="shared" si="55"/>
        <v>-0.9</v>
      </c>
      <c r="Y120" s="36">
        <f t="shared" si="56"/>
        <v>-9.9999999999999978E-2</v>
      </c>
      <c r="Z120" s="36">
        <f t="shared" ca="1" si="57"/>
        <v>-0.33291132717996264</v>
      </c>
      <c r="AA120" s="33"/>
      <c r="AB120" s="36">
        <f t="shared" si="58"/>
        <v>-0.5</v>
      </c>
      <c r="AC120" s="36">
        <f t="shared" si="59"/>
        <v>-0.9</v>
      </c>
      <c r="AD120" s="36">
        <f t="shared" si="60"/>
        <v>-9.9999999999999978E-2</v>
      </c>
      <c r="AE120" s="36">
        <f t="shared" ca="1" si="61"/>
        <v>-0.34827720896233527</v>
      </c>
      <c r="AF120" s="57">
        <f t="shared" si="44"/>
        <v>0</v>
      </c>
    </row>
    <row r="121" spans="1:32" s="7" customFormat="1" ht="15" x14ac:dyDescent="0.2">
      <c r="A121" s="76"/>
      <c r="B121" s="101" t="s">
        <v>178</v>
      </c>
      <c r="C121" s="53"/>
      <c r="D121" s="53"/>
      <c r="E121" s="56"/>
      <c r="F121" s="27"/>
      <c r="G121" s="5">
        <f t="shared" si="45"/>
        <v>-0.5</v>
      </c>
      <c r="H121" s="5">
        <f t="shared" si="46"/>
        <v>-0.9</v>
      </c>
      <c r="I121" s="5">
        <f t="shared" si="47"/>
        <v>-9.9999999999999978E-2</v>
      </c>
      <c r="J121" s="5">
        <f t="shared" ca="1" si="48"/>
        <v>-0.44278662848245515</v>
      </c>
      <c r="K121" s="28"/>
      <c r="L121" s="5">
        <f t="shared" si="49"/>
        <v>-0.5</v>
      </c>
      <c r="M121" s="5">
        <f t="shared" si="50"/>
        <v>-0.9</v>
      </c>
      <c r="N121" s="5">
        <f t="shared" si="51"/>
        <v>-9.9999999999999978E-2</v>
      </c>
      <c r="O121" s="5">
        <f t="shared" ca="1" si="52"/>
        <v>-0.19339072629539689</v>
      </c>
      <c r="P121" s="29">
        <f t="shared" si="53"/>
        <v>0</v>
      </c>
      <c r="Q121" s="85"/>
      <c r="R121" s="34"/>
      <c r="S121" s="34"/>
      <c r="T121" s="88"/>
      <c r="U121" s="89"/>
      <c r="V121" s="31"/>
      <c r="W121" s="36">
        <f t="shared" si="54"/>
        <v>-0.5</v>
      </c>
      <c r="X121" s="36">
        <f t="shared" si="55"/>
        <v>-0.9</v>
      </c>
      <c r="Y121" s="36">
        <f t="shared" si="56"/>
        <v>-9.9999999999999978E-2</v>
      </c>
      <c r="Z121" s="36">
        <f t="shared" ca="1" si="57"/>
        <v>-0.17326218732501808</v>
      </c>
      <c r="AA121" s="33"/>
      <c r="AB121" s="36">
        <f t="shared" si="58"/>
        <v>-0.5</v>
      </c>
      <c r="AC121" s="36">
        <f t="shared" si="59"/>
        <v>-0.9</v>
      </c>
      <c r="AD121" s="36">
        <f t="shared" si="60"/>
        <v>-9.9999999999999978E-2</v>
      </c>
      <c r="AE121" s="36">
        <f t="shared" ca="1" si="61"/>
        <v>-0.84777862523521963</v>
      </c>
      <c r="AF121" s="57">
        <f t="shared" si="44"/>
        <v>0</v>
      </c>
    </row>
    <row r="122" spans="1:32" s="7" customFormat="1" ht="15" x14ac:dyDescent="0.2">
      <c r="A122" s="76"/>
      <c r="B122" s="101" t="s">
        <v>179</v>
      </c>
      <c r="C122" s="53"/>
      <c r="D122" s="53"/>
      <c r="E122" s="56"/>
      <c r="F122" s="27"/>
      <c r="G122" s="5">
        <f t="shared" si="45"/>
        <v>-0.5</v>
      </c>
      <c r="H122" s="5">
        <f t="shared" si="46"/>
        <v>-0.9</v>
      </c>
      <c r="I122" s="5">
        <f t="shared" si="47"/>
        <v>-9.9999999999999978E-2</v>
      </c>
      <c r="J122" s="5">
        <f t="shared" ca="1" si="48"/>
        <v>-0.61556264531011506</v>
      </c>
      <c r="K122" s="28"/>
      <c r="L122" s="5">
        <f t="shared" si="49"/>
        <v>-0.5</v>
      </c>
      <c r="M122" s="5">
        <f t="shared" si="50"/>
        <v>-0.9</v>
      </c>
      <c r="N122" s="5">
        <f t="shared" si="51"/>
        <v>-9.9999999999999978E-2</v>
      </c>
      <c r="O122" s="5">
        <f t="shared" ca="1" si="52"/>
        <v>-0.32561497539316675</v>
      </c>
      <c r="P122" s="29">
        <f t="shared" si="53"/>
        <v>0</v>
      </c>
      <c r="Q122" s="85"/>
      <c r="R122" s="34"/>
      <c r="S122" s="34"/>
      <c r="T122" s="88"/>
      <c r="U122" s="89"/>
      <c r="V122" s="31"/>
      <c r="W122" s="36">
        <f t="shared" si="54"/>
        <v>-0.5</v>
      </c>
      <c r="X122" s="36">
        <f t="shared" si="55"/>
        <v>-0.9</v>
      </c>
      <c r="Y122" s="36">
        <f t="shared" si="56"/>
        <v>-9.9999999999999978E-2</v>
      </c>
      <c r="Z122" s="36">
        <f t="shared" ca="1" si="57"/>
        <v>-0.41661029395248067</v>
      </c>
      <c r="AA122" s="33"/>
      <c r="AB122" s="36">
        <f t="shared" si="58"/>
        <v>-0.5</v>
      </c>
      <c r="AC122" s="36">
        <f t="shared" si="59"/>
        <v>-0.9</v>
      </c>
      <c r="AD122" s="36">
        <f t="shared" si="60"/>
        <v>-9.9999999999999978E-2</v>
      </c>
      <c r="AE122" s="36">
        <f t="shared" ca="1" si="61"/>
        <v>-0.64677606816375688</v>
      </c>
      <c r="AF122" s="57">
        <f t="shared" si="44"/>
        <v>0</v>
      </c>
    </row>
    <row r="123" spans="1:32" s="7" customFormat="1" ht="15" x14ac:dyDescent="0.2">
      <c r="A123" s="76"/>
      <c r="B123" s="101" t="s">
        <v>180</v>
      </c>
      <c r="C123" s="53"/>
      <c r="D123" s="53"/>
      <c r="E123" s="56"/>
      <c r="F123" s="27"/>
      <c r="G123" s="5">
        <f t="shared" si="45"/>
        <v>-0.5</v>
      </c>
      <c r="H123" s="5">
        <f t="shared" si="46"/>
        <v>-0.9</v>
      </c>
      <c r="I123" s="5">
        <f t="shared" si="47"/>
        <v>-9.9999999999999978E-2</v>
      </c>
      <c r="J123" s="5">
        <f t="shared" ca="1" si="48"/>
        <v>-0.74111554483692021</v>
      </c>
      <c r="K123" s="28"/>
      <c r="L123" s="5">
        <f t="shared" si="49"/>
        <v>-0.5</v>
      </c>
      <c r="M123" s="5">
        <f t="shared" si="50"/>
        <v>-0.9</v>
      </c>
      <c r="N123" s="5">
        <f t="shared" si="51"/>
        <v>-9.9999999999999978E-2</v>
      </c>
      <c r="O123" s="5">
        <f t="shared" ca="1" si="52"/>
        <v>-0.83426427200537967</v>
      </c>
      <c r="P123" s="29">
        <f t="shared" si="53"/>
        <v>0</v>
      </c>
      <c r="Q123" s="85"/>
      <c r="R123" s="34"/>
      <c r="S123" s="34"/>
      <c r="T123" s="88"/>
      <c r="U123" s="89"/>
      <c r="V123" s="31"/>
      <c r="W123" s="36">
        <f t="shared" si="54"/>
        <v>-0.5</v>
      </c>
      <c r="X123" s="36">
        <f t="shared" si="55"/>
        <v>-0.9</v>
      </c>
      <c r="Y123" s="36">
        <f t="shared" si="56"/>
        <v>-9.9999999999999978E-2</v>
      </c>
      <c r="Z123" s="36">
        <f t="shared" ca="1" si="57"/>
        <v>-0.40464821395965311</v>
      </c>
      <c r="AA123" s="33"/>
      <c r="AB123" s="36">
        <f t="shared" si="58"/>
        <v>-0.5</v>
      </c>
      <c r="AC123" s="36">
        <f t="shared" si="59"/>
        <v>-0.9</v>
      </c>
      <c r="AD123" s="36">
        <f t="shared" si="60"/>
        <v>-9.9999999999999978E-2</v>
      </c>
      <c r="AE123" s="36">
        <f t="shared" ca="1" si="61"/>
        <v>-0.36011083930914078</v>
      </c>
      <c r="AF123" s="57">
        <f t="shared" si="44"/>
        <v>0</v>
      </c>
    </row>
    <row r="124" spans="1:32" s="7" customFormat="1" ht="15" x14ac:dyDescent="0.2">
      <c r="A124" s="76"/>
      <c r="B124" s="101" t="s">
        <v>181</v>
      </c>
      <c r="C124" s="53"/>
      <c r="D124" s="53"/>
      <c r="E124" s="56"/>
      <c r="F124" s="27"/>
      <c r="G124" s="5">
        <f t="shared" si="45"/>
        <v>-0.5</v>
      </c>
      <c r="H124" s="5">
        <f t="shared" si="46"/>
        <v>-0.9</v>
      </c>
      <c r="I124" s="5">
        <f t="shared" si="47"/>
        <v>-9.9999999999999978E-2</v>
      </c>
      <c r="J124" s="5">
        <f t="shared" ca="1" si="48"/>
        <v>-0.32407325080227256</v>
      </c>
      <c r="K124" s="28"/>
      <c r="L124" s="5">
        <f t="shared" si="49"/>
        <v>-0.5</v>
      </c>
      <c r="M124" s="5">
        <f t="shared" si="50"/>
        <v>-0.9</v>
      </c>
      <c r="N124" s="5">
        <f t="shared" si="51"/>
        <v>-9.9999999999999978E-2</v>
      </c>
      <c r="O124" s="5">
        <f t="shared" ca="1" si="52"/>
        <v>-0.88220684399763771</v>
      </c>
      <c r="P124" s="29">
        <f t="shared" si="53"/>
        <v>0</v>
      </c>
      <c r="Q124" s="85"/>
      <c r="R124" s="34"/>
      <c r="S124" s="34"/>
      <c r="T124" s="88"/>
      <c r="U124" s="89"/>
      <c r="V124" s="31"/>
      <c r="W124" s="36">
        <f t="shared" si="54"/>
        <v>-0.5</v>
      </c>
      <c r="X124" s="36">
        <f t="shared" si="55"/>
        <v>-0.9</v>
      </c>
      <c r="Y124" s="36">
        <f t="shared" si="56"/>
        <v>-9.9999999999999978E-2</v>
      </c>
      <c r="Z124" s="36">
        <f t="shared" ca="1" si="57"/>
        <v>-0.5263827512915914</v>
      </c>
      <c r="AA124" s="33"/>
      <c r="AB124" s="36">
        <f t="shared" si="58"/>
        <v>-0.5</v>
      </c>
      <c r="AC124" s="36">
        <f t="shared" si="59"/>
        <v>-0.9</v>
      </c>
      <c r="AD124" s="36">
        <f t="shared" si="60"/>
        <v>-9.9999999999999978E-2</v>
      </c>
      <c r="AE124" s="36">
        <f t="shared" ca="1" si="61"/>
        <v>-0.80394091719541683</v>
      </c>
      <c r="AF124" s="57">
        <f t="shared" si="44"/>
        <v>0</v>
      </c>
    </row>
    <row r="125" spans="1:32" s="7" customFormat="1" ht="15" x14ac:dyDescent="0.2">
      <c r="A125" s="76"/>
      <c r="B125" s="101" t="s">
        <v>182</v>
      </c>
      <c r="C125" s="53"/>
      <c r="D125" s="53"/>
      <c r="E125" s="56"/>
      <c r="F125" s="27"/>
      <c r="G125" s="5">
        <f t="shared" si="45"/>
        <v>-0.5</v>
      </c>
      <c r="H125" s="5">
        <f t="shared" si="46"/>
        <v>-0.9</v>
      </c>
      <c r="I125" s="5">
        <f t="shared" si="47"/>
        <v>-9.9999999999999978E-2</v>
      </c>
      <c r="J125" s="5">
        <f t="shared" ca="1" si="48"/>
        <v>-0.37636427196107924</v>
      </c>
      <c r="K125" s="28"/>
      <c r="L125" s="5">
        <f t="shared" si="49"/>
        <v>-0.5</v>
      </c>
      <c r="M125" s="5">
        <f t="shared" si="50"/>
        <v>-0.9</v>
      </c>
      <c r="N125" s="5">
        <f t="shared" si="51"/>
        <v>-9.9999999999999978E-2</v>
      </c>
      <c r="O125" s="5">
        <f t="shared" ca="1" si="52"/>
        <v>-0.13915187523338768</v>
      </c>
      <c r="P125" s="29">
        <f t="shared" si="53"/>
        <v>0</v>
      </c>
      <c r="Q125" s="85"/>
      <c r="R125" s="34"/>
      <c r="S125" s="34"/>
      <c r="T125" s="88"/>
      <c r="U125" s="89"/>
      <c r="V125" s="31"/>
      <c r="W125" s="36">
        <f t="shared" si="54"/>
        <v>-0.5</v>
      </c>
      <c r="X125" s="36">
        <f t="shared" si="55"/>
        <v>-0.9</v>
      </c>
      <c r="Y125" s="36">
        <f t="shared" si="56"/>
        <v>-9.9999999999999978E-2</v>
      </c>
      <c r="Z125" s="36">
        <f t="shared" ca="1" si="57"/>
        <v>-0.87981365308849557</v>
      </c>
      <c r="AA125" s="33"/>
      <c r="AB125" s="36">
        <f t="shared" si="58"/>
        <v>-0.5</v>
      </c>
      <c r="AC125" s="36">
        <f t="shared" si="59"/>
        <v>-0.9</v>
      </c>
      <c r="AD125" s="36">
        <f t="shared" si="60"/>
        <v>-9.9999999999999978E-2</v>
      </c>
      <c r="AE125" s="36">
        <f t="shared" ca="1" si="61"/>
        <v>-0.82994893616471788</v>
      </c>
      <c r="AF125" s="57">
        <f t="shared" si="44"/>
        <v>0</v>
      </c>
    </row>
    <row r="126" spans="1:32" s="7" customFormat="1" ht="15" x14ac:dyDescent="0.2">
      <c r="A126" s="76"/>
      <c r="B126" s="101" t="s">
        <v>183</v>
      </c>
      <c r="C126" s="53"/>
      <c r="D126" s="53"/>
      <c r="E126" s="56"/>
      <c r="F126" s="27"/>
      <c r="G126" s="5">
        <f t="shared" si="45"/>
        <v>-0.5</v>
      </c>
      <c r="H126" s="5">
        <f t="shared" si="46"/>
        <v>-0.9</v>
      </c>
      <c r="I126" s="5">
        <f t="shared" si="47"/>
        <v>-9.9999999999999978E-2</v>
      </c>
      <c r="J126" s="5">
        <f t="shared" ca="1" si="48"/>
        <v>-0.40854716702391347</v>
      </c>
      <c r="K126" s="28"/>
      <c r="L126" s="5">
        <f t="shared" si="49"/>
        <v>-0.5</v>
      </c>
      <c r="M126" s="5">
        <f t="shared" si="50"/>
        <v>-0.9</v>
      </c>
      <c r="N126" s="5">
        <f t="shared" si="51"/>
        <v>-9.9999999999999978E-2</v>
      </c>
      <c r="O126" s="5">
        <f t="shared" ca="1" si="52"/>
        <v>-0.48079675950773171</v>
      </c>
      <c r="P126" s="29">
        <f t="shared" si="53"/>
        <v>0</v>
      </c>
      <c r="Q126" s="85"/>
      <c r="R126" s="34"/>
      <c r="S126" s="34"/>
      <c r="T126" s="88"/>
      <c r="U126" s="89"/>
      <c r="V126" s="31"/>
      <c r="W126" s="36">
        <f t="shared" si="54"/>
        <v>-0.5</v>
      </c>
      <c r="X126" s="36">
        <f t="shared" si="55"/>
        <v>-0.9</v>
      </c>
      <c r="Y126" s="36">
        <f t="shared" si="56"/>
        <v>-9.9999999999999978E-2</v>
      </c>
      <c r="Z126" s="36">
        <f t="shared" ca="1" si="57"/>
        <v>-0.71338798071852128</v>
      </c>
      <c r="AA126" s="33"/>
      <c r="AB126" s="36">
        <f t="shared" si="58"/>
        <v>-0.5</v>
      </c>
      <c r="AC126" s="36">
        <f t="shared" si="59"/>
        <v>-0.9</v>
      </c>
      <c r="AD126" s="36">
        <f t="shared" si="60"/>
        <v>-9.9999999999999978E-2</v>
      </c>
      <c r="AE126" s="36">
        <f t="shared" ca="1" si="61"/>
        <v>-0.35205367358559425</v>
      </c>
      <c r="AF126" s="57">
        <f t="shared" si="44"/>
        <v>0</v>
      </c>
    </row>
    <row r="127" spans="1:32" s="7" customFormat="1" ht="15" x14ac:dyDescent="0.2">
      <c r="A127" s="76"/>
      <c r="B127" s="101" t="s">
        <v>184</v>
      </c>
      <c r="C127" s="53"/>
      <c r="D127" s="53"/>
      <c r="E127" s="56"/>
      <c r="F127" s="27"/>
      <c r="G127" s="5">
        <f t="shared" si="45"/>
        <v>-0.5</v>
      </c>
      <c r="H127" s="5">
        <f t="shared" si="46"/>
        <v>-0.9</v>
      </c>
      <c r="I127" s="5">
        <f t="shared" si="47"/>
        <v>-9.9999999999999978E-2</v>
      </c>
      <c r="J127" s="5">
        <f t="shared" ca="1" si="48"/>
        <v>-0.45781920999526599</v>
      </c>
      <c r="K127" s="28"/>
      <c r="L127" s="5">
        <f t="shared" si="49"/>
        <v>-0.5</v>
      </c>
      <c r="M127" s="5">
        <f t="shared" si="50"/>
        <v>-0.9</v>
      </c>
      <c r="N127" s="5">
        <f t="shared" si="51"/>
        <v>-9.9999999999999978E-2</v>
      </c>
      <c r="O127" s="5">
        <f t="shared" ca="1" si="52"/>
        <v>-0.50389477388661863</v>
      </c>
      <c r="P127" s="29">
        <f t="shared" si="53"/>
        <v>0</v>
      </c>
      <c r="Q127" s="85"/>
      <c r="R127" s="34"/>
      <c r="S127" s="34"/>
      <c r="T127" s="88"/>
      <c r="U127" s="89"/>
      <c r="V127" s="31"/>
      <c r="W127" s="36">
        <f t="shared" si="54"/>
        <v>-0.5</v>
      </c>
      <c r="X127" s="36">
        <f t="shared" si="55"/>
        <v>-0.9</v>
      </c>
      <c r="Y127" s="36">
        <f t="shared" si="56"/>
        <v>-9.9999999999999978E-2</v>
      </c>
      <c r="Z127" s="36">
        <f t="shared" ca="1" si="57"/>
        <v>-0.68852885861651625</v>
      </c>
      <c r="AA127" s="33"/>
      <c r="AB127" s="36">
        <f t="shared" si="58"/>
        <v>-0.5</v>
      </c>
      <c r="AC127" s="36">
        <f t="shared" si="59"/>
        <v>-0.9</v>
      </c>
      <c r="AD127" s="36">
        <f t="shared" si="60"/>
        <v>-9.9999999999999978E-2</v>
      </c>
      <c r="AE127" s="36">
        <f t="shared" ca="1" si="61"/>
        <v>-0.21396935021759267</v>
      </c>
      <c r="AF127" s="57">
        <f t="shared" si="44"/>
        <v>0</v>
      </c>
    </row>
    <row r="128" spans="1:32" s="7" customFormat="1" ht="15" x14ac:dyDescent="0.2">
      <c r="A128" s="76"/>
      <c r="B128" s="101" t="s">
        <v>185</v>
      </c>
      <c r="C128" s="53"/>
      <c r="D128" s="53"/>
      <c r="E128" s="56"/>
      <c r="F128" s="27"/>
      <c r="G128" s="5">
        <f t="shared" si="45"/>
        <v>-0.5</v>
      </c>
      <c r="H128" s="5">
        <f t="shared" si="46"/>
        <v>-0.9</v>
      </c>
      <c r="I128" s="5">
        <f t="shared" si="47"/>
        <v>-9.9999999999999978E-2</v>
      </c>
      <c r="J128" s="5">
        <f t="shared" ca="1" si="48"/>
        <v>-0.83865759280310659</v>
      </c>
      <c r="K128" s="28"/>
      <c r="L128" s="5">
        <f t="shared" si="49"/>
        <v>-0.5</v>
      </c>
      <c r="M128" s="5">
        <f t="shared" si="50"/>
        <v>-0.9</v>
      </c>
      <c r="N128" s="5">
        <f t="shared" si="51"/>
        <v>-9.9999999999999978E-2</v>
      </c>
      <c r="O128" s="5">
        <f t="shared" ca="1" si="52"/>
        <v>-0.39837801669228434</v>
      </c>
      <c r="P128" s="29">
        <f t="shared" si="53"/>
        <v>0</v>
      </c>
      <c r="Q128" s="85"/>
      <c r="R128" s="34"/>
      <c r="S128" s="34"/>
      <c r="T128" s="88"/>
      <c r="U128" s="89"/>
      <c r="V128" s="31"/>
      <c r="W128" s="36">
        <f t="shared" si="54"/>
        <v>-0.5</v>
      </c>
      <c r="X128" s="36">
        <f t="shared" si="55"/>
        <v>-0.9</v>
      </c>
      <c r="Y128" s="36">
        <f t="shared" si="56"/>
        <v>-9.9999999999999978E-2</v>
      </c>
      <c r="Z128" s="36">
        <f t="shared" ca="1" si="57"/>
        <v>-0.60429462025671499</v>
      </c>
      <c r="AA128" s="33"/>
      <c r="AB128" s="36">
        <f t="shared" si="58"/>
        <v>-0.5</v>
      </c>
      <c r="AC128" s="36">
        <f t="shared" si="59"/>
        <v>-0.9</v>
      </c>
      <c r="AD128" s="36">
        <f t="shared" si="60"/>
        <v>-9.9999999999999978E-2</v>
      </c>
      <c r="AE128" s="36">
        <f t="shared" ca="1" si="61"/>
        <v>-0.67075625374609904</v>
      </c>
      <c r="AF128" s="57">
        <f t="shared" si="44"/>
        <v>0</v>
      </c>
    </row>
    <row r="129" spans="1:32" s="7" customFormat="1" ht="15" x14ac:dyDescent="0.2">
      <c r="A129" s="76"/>
      <c r="B129" s="101" t="s">
        <v>186</v>
      </c>
      <c r="C129" s="53"/>
      <c r="D129" s="53"/>
      <c r="E129" s="56"/>
      <c r="F129" s="27"/>
      <c r="G129" s="5">
        <f t="shared" si="45"/>
        <v>-0.5</v>
      </c>
      <c r="H129" s="5">
        <f t="shared" si="46"/>
        <v>-0.9</v>
      </c>
      <c r="I129" s="5">
        <f t="shared" si="47"/>
        <v>-9.9999999999999978E-2</v>
      </c>
      <c r="J129" s="5">
        <f t="shared" ca="1" si="48"/>
        <v>-0.11123380371786884</v>
      </c>
      <c r="K129" s="28"/>
      <c r="L129" s="5">
        <f t="shared" si="49"/>
        <v>-0.5</v>
      </c>
      <c r="M129" s="5">
        <f t="shared" si="50"/>
        <v>-0.9</v>
      </c>
      <c r="N129" s="5">
        <f t="shared" si="51"/>
        <v>-9.9999999999999978E-2</v>
      </c>
      <c r="O129" s="5">
        <f t="shared" ca="1" si="52"/>
        <v>-0.1871142013446615</v>
      </c>
      <c r="P129" s="29">
        <f t="shared" si="53"/>
        <v>0</v>
      </c>
      <c r="Q129" s="85"/>
      <c r="R129" s="34"/>
      <c r="S129" s="34"/>
      <c r="T129" s="88"/>
      <c r="U129" s="89"/>
      <c r="V129" s="31"/>
      <c r="W129" s="36">
        <f t="shared" si="54"/>
        <v>-0.5</v>
      </c>
      <c r="X129" s="36">
        <f t="shared" si="55"/>
        <v>-0.9</v>
      </c>
      <c r="Y129" s="36">
        <f t="shared" si="56"/>
        <v>-9.9999999999999978E-2</v>
      </c>
      <c r="Z129" s="36">
        <f t="shared" ca="1" si="57"/>
        <v>-0.89891911567314808</v>
      </c>
      <c r="AA129" s="33"/>
      <c r="AB129" s="36">
        <f t="shared" si="58"/>
        <v>-0.5</v>
      </c>
      <c r="AC129" s="36">
        <f t="shared" si="59"/>
        <v>-0.9</v>
      </c>
      <c r="AD129" s="36">
        <f t="shared" si="60"/>
        <v>-9.9999999999999978E-2</v>
      </c>
      <c r="AE129" s="36">
        <f t="shared" ca="1" si="61"/>
        <v>-0.42766009216065226</v>
      </c>
      <c r="AF129" s="57">
        <f t="shared" si="44"/>
        <v>0</v>
      </c>
    </row>
    <row r="130" spans="1:32" s="7" customFormat="1" ht="15" x14ac:dyDescent="0.2">
      <c r="A130" s="76"/>
      <c r="B130" s="101" t="s">
        <v>187</v>
      </c>
      <c r="C130" s="53"/>
      <c r="D130" s="53"/>
      <c r="E130" s="56"/>
      <c r="F130" s="27"/>
      <c r="G130" s="5">
        <f t="shared" si="45"/>
        <v>-0.5</v>
      </c>
      <c r="H130" s="5">
        <f t="shared" si="46"/>
        <v>-0.9</v>
      </c>
      <c r="I130" s="5">
        <f t="shared" si="47"/>
        <v>-9.9999999999999978E-2</v>
      </c>
      <c r="J130" s="5">
        <f t="shared" ca="1" si="48"/>
        <v>-0.4245293003669855</v>
      </c>
      <c r="K130" s="28"/>
      <c r="L130" s="5">
        <f t="shared" si="49"/>
        <v>-0.5</v>
      </c>
      <c r="M130" s="5">
        <f t="shared" si="50"/>
        <v>-0.9</v>
      </c>
      <c r="N130" s="5">
        <f t="shared" si="51"/>
        <v>-9.9999999999999978E-2</v>
      </c>
      <c r="O130" s="5">
        <f t="shared" ca="1" si="52"/>
        <v>-0.11597777060598935</v>
      </c>
      <c r="P130" s="29">
        <f t="shared" si="53"/>
        <v>0</v>
      </c>
      <c r="Q130" s="85"/>
      <c r="R130" s="34"/>
      <c r="S130" s="34"/>
      <c r="T130" s="88"/>
      <c r="U130" s="89"/>
      <c r="V130" s="31"/>
      <c r="W130" s="36">
        <f t="shared" si="54"/>
        <v>-0.5</v>
      </c>
      <c r="X130" s="36">
        <f t="shared" si="55"/>
        <v>-0.9</v>
      </c>
      <c r="Y130" s="36">
        <f t="shared" si="56"/>
        <v>-9.9999999999999978E-2</v>
      </c>
      <c r="Z130" s="36">
        <f t="shared" ca="1" si="57"/>
        <v>-0.25638413425037321</v>
      </c>
      <c r="AA130" s="33"/>
      <c r="AB130" s="36">
        <f t="shared" si="58"/>
        <v>-0.5</v>
      </c>
      <c r="AC130" s="36">
        <f t="shared" si="59"/>
        <v>-0.9</v>
      </c>
      <c r="AD130" s="36">
        <f t="shared" si="60"/>
        <v>-9.9999999999999978E-2</v>
      </c>
      <c r="AE130" s="36">
        <f t="shared" ca="1" si="61"/>
        <v>-0.12087702880717766</v>
      </c>
      <c r="AF130" s="57">
        <f t="shared" si="44"/>
        <v>0</v>
      </c>
    </row>
    <row r="131" spans="1:32" s="7" customFormat="1" ht="15" x14ac:dyDescent="0.2">
      <c r="A131" s="76"/>
      <c r="B131" s="101" t="s">
        <v>188</v>
      </c>
      <c r="C131" s="53"/>
      <c r="D131" s="53"/>
      <c r="E131" s="56"/>
      <c r="F131" s="27"/>
      <c r="G131" s="5">
        <f t="shared" si="45"/>
        <v>-0.5</v>
      </c>
      <c r="H131" s="5">
        <f t="shared" si="46"/>
        <v>-0.9</v>
      </c>
      <c r="I131" s="5">
        <f t="shared" si="47"/>
        <v>-9.9999999999999978E-2</v>
      </c>
      <c r="J131" s="5">
        <f t="shared" ca="1" si="48"/>
        <v>-0.67062601621165441</v>
      </c>
      <c r="K131" s="28"/>
      <c r="L131" s="5">
        <f t="shared" si="49"/>
        <v>-0.5</v>
      </c>
      <c r="M131" s="5">
        <f t="shared" si="50"/>
        <v>-0.9</v>
      </c>
      <c r="N131" s="5">
        <f t="shared" si="51"/>
        <v>-9.9999999999999978E-2</v>
      </c>
      <c r="O131" s="5">
        <f t="shared" ca="1" si="52"/>
        <v>-0.14023019570824113</v>
      </c>
      <c r="P131" s="29">
        <f t="shared" si="53"/>
        <v>0</v>
      </c>
      <c r="Q131" s="85"/>
      <c r="R131" s="34"/>
      <c r="S131" s="34"/>
      <c r="T131" s="88"/>
      <c r="U131" s="89"/>
      <c r="V131" s="31"/>
      <c r="W131" s="36">
        <f t="shared" si="54"/>
        <v>-0.5</v>
      </c>
      <c r="X131" s="36">
        <f t="shared" si="55"/>
        <v>-0.9</v>
      </c>
      <c r="Y131" s="36">
        <f t="shared" si="56"/>
        <v>-9.9999999999999978E-2</v>
      </c>
      <c r="Z131" s="36">
        <f t="shared" ca="1" si="57"/>
        <v>-0.88378000707344817</v>
      </c>
      <c r="AA131" s="33"/>
      <c r="AB131" s="36">
        <f t="shared" si="58"/>
        <v>-0.5</v>
      </c>
      <c r="AC131" s="36">
        <f t="shared" si="59"/>
        <v>-0.9</v>
      </c>
      <c r="AD131" s="36">
        <f t="shared" si="60"/>
        <v>-9.9999999999999978E-2</v>
      </c>
      <c r="AE131" s="36">
        <f t="shared" ca="1" si="61"/>
        <v>-0.57465845395575565</v>
      </c>
      <c r="AF131" s="57">
        <f t="shared" si="44"/>
        <v>0</v>
      </c>
    </row>
    <row r="132" spans="1:32" s="7" customFormat="1" ht="15" x14ac:dyDescent="0.2">
      <c r="A132" s="76"/>
      <c r="B132" s="101" t="s">
        <v>189</v>
      </c>
      <c r="C132" s="53"/>
      <c r="D132" s="53"/>
      <c r="E132" s="56"/>
      <c r="F132" s="27"/>
      <c r="G132" s="5">
        <f t="shared" si="45"/>
        <v>-0.5</v>
      </c>
      <c r="H132" s="5">
        <f t="shared" si="46"/>
        <v>-0.9</v>
      </c>
      <c r="I132" s="5">
        <f t="shared" si="47"/>
        <v>-9.9999999999999978E-2</v>
      </c>
      <c r="J132" s="5">
        <f t="shared" ca="1" si="48"/>
        <v>-0.87249942816313297</v>
      </c>
      <c r="K132" s="28"/>
      <c r="L132" s="5">
        <f t="shared" si="49"/>
        <v>-0.5</v>
      </c>
      <c r="M132" s="5">
        <f t="shared" si="50"/>
        <v>-0.9</v>
      </c>
      <c r="N132" s="5">
        <f t="shared" si="51"/>
        <v>-9.9999999999999978E-2</v>
      </c>
      <c r="O132" s="5">
        <f t="shared" ca="1" si="52"/>
        <v>-0.69277866059966953</v>
      </c>
      <c r="P132" s="29">
        <f t="shared" si="53"/>
        <v>0</v>
      </c>
      <c r="Q132" s="85"/>
      <c r="R132" s="34"/>
      <c r="S132" s="34"/>
      <c r="T132" s="88"/>
      <c r="U132" s="89"/>
      <c r="V132" s="31"/>
      <c r="W132" s="36">
        <f t="shared" si="54"/>
        <v>-0.5</v>
      </c>
      <c r="X132" s="36">
        <f t="shared" si="55"/>
        <v>-0.9</v>
      </c>
      <c r="Y132" s="36">
        <f t="shared" si="56"/>
        <v>-9.9999999999999978E-2</v>
      </c>
      <c r="Z132" s="36">
        <f t="shared" ca="1" si="57"/>
        <v>-0.72514755589301383</v>
      </c>
      <c r="AA132" s="33"/>
      <c r="AB132" s="36">
        <f t="shared" si="58"/>
        <v>-0.5</v>
      </c>
      <c r="AC132" s="36">
        <f t="shared" si="59"/>
        <v>-0.9</v>
      </c>
      <c r="AD132" s="36">
        <f t="shared" si="60"/>
        <v>-9.9999999999999978E-2</v>
      </c>
      <c r="AE132" s="36">
        <f t="shared" ca="1" si="61"/>
        <v>-0.84411820782984182</v>
      </c>
      <c r="AF132" s="57">
        <f t="shared" si="44"/>
        <v>0</v>
      </c>
    </row>
    <row r="133" spans="1:32" s="7" customFormat="1" ht="15" x14ac:dyDescent="0.2">
      <c r="A133" s="76"/>
      <c r="B133" s="101" t="s">
        <v>190</v>
      </c>
      <c r="C133" s="53"/>
      <c r="D133" s="53"/>
      <c r="E133" s="56"/>
      <c r="F133" s="27"/>
      <c r="G133" s="5">
        <f t="shared" si="45"/>
        <v>-0.5</v>
      </c>
      <c r="H133" s="5">
        <f t="shared" si="46"/>
        <v>-0.9</v>
      </c>
      <c r="I133" s="5">
        <f t="shared" si="47"/>
        <v>-9.9999999999999978E-2</v>
      </c>
      <c r="J133" s="5">
        <f t="shared" ca="1" si="48"/>
        <v>-0.72542640439207573</v>
      </c>
      <c r="K133" s="28"/>
      <c r="L133" s="5">
        <f t="shared" si="49"/>
        <v>-0.5</v>
      </c>
      <c r="M133" s="5">
        <f t="shared" si="50"/>
        <v>-0.9</v>
      </c>
      <c r="N133" s="5">
        <f t="shared" si="51"/>
        <v>-9.9999999999999978E-2</v>
      </c>
      <c r="O133" s="5">
        <f t="shared" ca="1" si="52"/>
        <v>-0.27004937296518672</v>
      </c>
      <c r="P133" s="29">
        <f t="shared" si="53"/>
        <v>0</v>
      </c>
      <c r="Q133" s="85"/>
      <c r="R133" s="34"/>
      <c r="S133" s="34"/>
      <c r="T133" s="88"/>
      <c r="U133" s="89"/>
      <c r="V133" s="31"/>
      <c r="W133" s="36">
        <f t="shared" si="54"/>
        <v>-0.5</v>
      </c>
      <c r="X133" s="36">
        <f t="shared" si="55"/>
        <v>-0.9</v>
      </c>
      <c r="Y133" s="36">
        <f t="shared" si="56"/>
        <v>-9.9999999999999978E-2</v>
      </c>
      <c r="Z133" s="36">
        <f t="shared" ca="1" si="57"/>
        <v>-0.45511922240579111</v>
      </c>
      <c r="AA133" s="33"/>
      <c r="AB133" s="36">
        <f t="shared" si="58"/>
        <v>-0.5</v>
      </c>
      <c r="AC133" s="36">
        <f t="shared" si="59"/>
        <v>-0.9</v>
      </c>
      <c r="AD133" s="36">
        <f t="shared" si="60"/>
        <v>-9.9999999999999978E-2</v>
      </c>
      <c r="AE133" s="36">
        <f t="shared" ca="1" si="61"/>
        <v>-0.3018872211144028</v>
      </c>
      <c r="AF133" s="57">
        <f t="shared" si="44"/>
        <v>0</v>
      </c>
    </row>
    <row r="134" spans="1:32" s="7" customFormat="1" ht="15" x14ac:dyDescent="0.2">
      <c r="A134" s="76"/>
      <c r="B134" s="101" t="s">
        <v>191</v>
      </c>
      <c r="C134" s="53"/>
      <c r="D134" s="53"/>
      <c r="E134" s="56"/>
      <c r="F134" s="27"/>
      <c r="G134" s="5">
        <f t="shared" si="45"/>
        <v>-0.5</v>
      </c>
      <c r="H134" s="5">
        <f t="shared" si="46"/>
        <v>-0.9</v>
      </c>
      <c r="I134" s="5">
        <f t="shared" si="47"/>
        <v>-9.9999999999999978E-2</v>
      </c>
      <c r="J134" s="5">
        <f t="shared" ca="1" si="48"/>
        <v>-0.71178786064474187</v>
      </c>
      <c r="K134" s="28"/>
      <c r="L134" s="5">
        <f t="shared" si="49"/>
        <v>-0.5</v>
      </c>
      <c r="M134" s="5">
        <f t="shared" si="50"/>
        <v>-0.9</v>
      </c>
      <c r="N134" s="5">
        <f t="shared" si="51"/>
        <v>-9.9999999999999978E-2</v>
      </c>
      <c r="O134" s="5">
        <f t="shared" ca="1" si="52"/>
        <v>-0.86978047323718</v>
      </c>
      <c r="P134" s="29">
        <f t="shared" si="53"/>
        <v>0</v>
      </c>
      <c r="Q134" s="85"/>
      <c r="R134" s="34"/>
      <c r="S134" s="34"/>
      <c r="T134" s="88"/>
      <c r="U134" s="89"/>
      <c r="V134" s="31"/>
      <c r="W134" s="36">
        <f t="shared" si="54"/>
        <v>-0.5</v>
      </c>
      <c r="X134" s="36">
        <f t="shared" si="55"/>
        <v>-0.9</v>
      </c>
      <c r="Y134" s="36">
        <f t="shared" si="56"/>
        <v>-9.9999999999999978E-2</v>
      </c>
      <c r="Z134" s="36">
        <f t="shared" ca="1" si="57"/>
        <v>-0.71683788108753821</v>
      </c>
      <c r="AA134" s="33"/>
      <c r="AB134" s="36">
        <f t="shared" si="58"/>
        <v>-0.5</v>
      </c>
      <c r="AC134" s="36">
        <f t="shared" si="59"/>
        <v>-0.9</v>
      </c>
      <c r="AD134" s="36">
        <f t="shared" si="60"/>
        <v>-9.9999999999999978E-2</v>
      </c>
      <c r="AE134" s="36">
        <f t="shared" ca="1" si="61"/>
        <v>-0.60508255166912228</v>
      </c>
      <c r="AF134" s="57">
        <f t="shared" si="44"/>
        <v>0</v>
      </c>
    </row>
    <row r="135" spans="1:32" s="7" customFormat="1" ht="15" x14ac:dyDescent="0.2">
      <c r="A135" s="76"/>
      <c r="B135" s="101" t="s">
        <v>192</v>
      </c>
      <c r="C135" s="53"/>
      <c r="D135" s="53"/>
      <c r="E135" s="56"/>
      <c r="F135" s="27"/>
      <c r="G135" s="5">
        <f t="shared" si="45"/>
        <v>-0.5</v>
      </c>
      <c r="H135" s="5">
        <f t="shared" si="46"/>
        <v>-0.9</v>
      </c>
      <c r="I135" s="5">
        <f t="shared" si="47"/>
        <v>-9.9999999999999978E-2</v>
      </c>
      <c r="J135" s="5">
        <f t="shared" ca="1" si="48"/>
        <v>-0.22931141009865996</v>
      </c>
      <c r="K135" s="28"/>
      <c r="L135" s="5">
        <f t="shared" si="49"/>
        <v>-0.5</v>
      </c>
      <c r="M135" s="5">
        <f t="shared" si="50"/>
        <v>-0.9</v>
      </c>
      <c r="N135" s="5">
        <f t="shared" si="51"/>
        <v>-9.9999999999999978E-2</v>
      </c>
      <c r="O135" s="5">
        <f t="shared" ca="1" si="52"/>
        <v>-0.73856423890262213</v>
      </c>
      <c r="P135" s="29">
        <f t="shared" si="53"/>
        <v>0</v>
      </c>
      <c r="Q135" s="85"/>
      <c r="R135" s="34"/>
      <c r="S135" s="34"/>
      <c r="T135" s="88"/>
      <c r="U135" s="89"/>
      <c r="V135" s="31"/>
      <c r="W135" s="36">
        <f t="shared" si="54"/>
        <v>-0.5</v>
      </c>
      <c r="X135" s="36">
        <f t="shared" si="55"/>
        <v>-0.9</v>
      </c>
      <c r="Y135" s="36">
        <f t="shared" si="56"/>
        <v>-9.9999999999999978E-2</v>
      </c>
      <c r="Z135" s="36">
        <f t="shared" ca="1" si="57"/>
        <v>-0.78203737982471655</v>
      </c>
      <c r="AA135" s="33"/>
      <c r="AB135" s="36">
        <f t="shared" si="58"/>
        <v>-0.5</v>
      </c>
      <c r="AC135" s="36">
        <f t="shared" si="59"/>
        <v>-0.9</v>
      </c>
      <c r="AD135" s="36">
        <f t="shared" si="60"/>
        <v>-9.9999999999999978E-2</v>
      </c>
      <c r="AE135" s="36">
        <f t="shared" ca="1" si="61"/>
        <v>-0.29464026652851072</v>
      </c>
      <c r="AF135" s="57">
        <f t="shared" si="44"/>
        <v>0</v>
      </c>
    </row>
    <row r="136" spans="1:32" s="7" customFormat="1" ht="15" x14ac:dyDescent="0.2">
      <c r="A136" s="76"/>
      <c r="B136" s="101" t="s">
        <v>193</v>
      </c>
      <c r="C136" s="53"/>
      <c r="D136" s="53"/>
      <c r="E136" s="56"/>
      <c r="F136" s="27"/>
      <c r="G136" s="5">
        <f t="shared" si="45"/>
        <v>-0.5</v>
      </c>
      <c r="H136" s="5">
        <f t="shared" si="46"/>
        <v>-0.9</v>
      </c>
      <c r="I136" s="5">
        <f t="shared" si="47"/>
        <v>-9.9999999999999978E-2</v>
      </c>
      <c r="J136" s="5">
        <f t="shared" ca="1" si="48"/>
        <v>-0.86739775270488984</v>
      </c>
      <c r="K136" s="28"/>
      <c r="L136" s="5">
        <f t="shared" si="49"/>
        <v>-0.5</v>
      </c>
      <c r="M136" s="5">
        <f t="shared" si="50"/>
        <v>-0.9</v>
      </c>
      <c r="N136" s="5">
        <f t="shared" si="51"/>
        <v>-9.9999999999999978E-2</v>
      </c>
      <c r="O136" s="5">
        <f t="shared" ca="1" si="52"/>
        <v>-0.62775455836037852</v>
      </c>
      <c r="P136" s="29">
        <f t="shared" si="53"/>
        <v>0</v>
      </c>
      <c r="Q136" s="85"/>
      <c r="R136" s="34"/>
      <c r="S136" s="34"/>
      <c r="T136" s="88"/>
      <c r="U136" s="89"/>
      <c r="V136" s="31"/>
      <c r="W136" s="36">
        <f t="shared" si="54"/>
        <v>-0.5</v>
      </c>
      <c r="X136" s="36">
        <f t="shared" si="55"/>
        <v>-0.9</v>
      </c>
      <c r="Y136" s="36">
        <f t="shared" si="56"/>
        <v>-9.9999999999999978E-2</v>
      </c>
      <c r="Z136" s="36">
        <f t="shared" ca="1" si="57"/>
        <v>-0.3721819201310439</v>
      </c>
      <c r="AA136" s="33"/>
      <c r="AB136" s="36">
        <f t="shared" si="58"/>
        <v>-0.5</v>
      </c>
      <c r="AC136" s="36">
        <f t="shared" si="59"/>
        <v>-0.9</v>
      </c>
      <c r="AD136" s="36">
        <f t="shared" si="60"/>
        <v>-9.9999999999999978E-2</v>
      </c>
      <c r="AE136" s="36">
        <f t="shared" ca="1" si="61"/>
        <v>-0.83514986205076835</v>
      </c>
      <c r="AF136" s="57">
        <f t="shared" si="44"/>
        <v>0</v>
      </c>
    </row>
    <row r="137" spans="1:32" s="7" customFormat="1" ht="15" x14ac:dyDescent="0.2">
      <c r="A137" s="76"/>
      <c r="B137" s="101" t="s">
        <v>194</v>
      </c>
      <c r="C137" s="53"/>
      <c r="D137" s="53"/>
      <c r="E137" s="56"/>
      <c r="F137" s="27"/>
      <c r="G137" s="5">
        <f t="shared" si="45"/>
        <v>-0.5</v>
      </c>
      <c r="H137" s="5">
        <f t="shared" si="46"/>
        <v>-0.9</v>
      </c>
      <c r="I137" s="5">
        <f t="shared" si="47"/>
        <v>-9.9999999999999978E-2</v>
      </c>
      <c r="J137" s="5">
        <f t="shared" ca="1" si="48"/>
        <v>-0.77978192166666094</v>
      </c>
      <c r="K137" s="28"/>
      <c r="L137" s="5">
        <f t="shared" si="49"/>
        <v>-0.5</v>
      </c>
      <c r="M137" s="5">
        <f t="shared" si="50"/>
        <v>-0.9</v>
      </c>
      <c r="N137" s="5">
        <f t="shared" si="51"/>
        <v>-9.9999999999999978E-2</v>
      </c>
      <c r="O137" s="5">
        <f t="shared" ca="1" si="52"/>
        <v>-0.1488822149296557</v>
      </c>
      <c r="P137" s="29">
        <f t="shared" si="53"/>
        <v>0</v>
      </c>
      <c r="Q137" s="85"/>
      <c r="R137" s="34"/>
      <c r="S137" s="34"/>
      <c r="T137" s="88"/>
      <c r="U137" s="89"/>
      <c r="V137" s="31"/>
      <c r="W137" s="36">
        <f t="shared" si="54"/>
        <v>-0.5</v>
      </c>
      <c r="X137" s="36">
        <f t="shared" si="55"/>
        <v>-0.9</v>
      </c>
      <c r="Y137" s="36">
        <f t="shared" si="56"/>
        <v>-9.9999999999999978E-2</v>
      </c>
      <c r="Z137" s="36">
        <f t="shared" ca="1" si="57"/>
        <v>-0.28270646137950217</v>
      </c>
      <c r="AA137" s="33"/>
      <c r="AB137" s="36">
        <f t="shared" si="58"/>
        <v>-0.5</v>
      </c>
      <c r="AC137" s="36">
        <f t="shared" si="59"/>
        <v>-0.9</v>
      </c>
      <c r="AD137" s="36">
        <f t="shared" si="60"/>
        <v>-9.9999999999999978E-2</v>
      </c>
      <c r="AE137" s="36">
        <f t="shared" ca="1" si="61"/>
        <v>-0.70434316843474076</v>
      </c>
      <c r="AF137" s="57">
        <f t="shared" ref="AF137:AF200" si="62">SUM(V137*AA137)</f>
        <v>0</v>
      </c>
    </row>
    <row r="138" spans="1:32" s="7" customFormat="1" ht="15" x14ac:dyDescent="0.2">
      <c r="A138" s="76"/>
      <c r="B138" s="101" t="s">
        <v>195</v>
      </c>
      <c r="C138" s="53"/>
      <c r="D138" s="53"/>
      <c r="E138" s="56"/>
      <c r="F138" s="27"/>
      <c r="G138" s="5">
        <f t="shared" si="45"/>
        <v>-0.5</v>
      </c>
      <c r="H138" s="5">
        <f t="shared" si="46"/>
        <v>-0.9</v>
      </c>
      <c r="I138" s="5">
        <f t="shared" si="47"/>
        <v>-9.9999999999999978E-2</v>
      </c>
      <c r="J138" s="5">
        <f t="shared" ca="1" si="48"/>
        <v>-0.42306041729341004</v>
      </c>
      <c r="K138" s="28"/>
      <c r="L138" s="5">
        <f t="shared" si="49"/>
        <v>-0.5</v>
      </c>
      <c r="M138" s="5">
        <f t="shared" si="50"/>
        <v>-0.9</v>
      </c>
      <c r="N138" s="5">
        <f t="shared" si="51"/>
        <v>-9.9999999999999978E-2</v>
      </c>
      <c r="O138" s="5">
        <f t="shared" ca="1" si="52"/>
        <v>-0.52196844367905815</v>
      </c>
      <c r="P138" s="29">
        <f t="shared" si="53"/>
        <v>0</v>
      </c>
      <c r="Q138" s="85"/>
      <c r="R138" s="34"/>
      <c r="S138" s="34"/>
      <c r="T138" s="88"/>
      <c r="U138" s="89"/>
      <c r="V138" s="31"/>
      <c r="W138" s="36">
        <f t="shared" si="54"/>
        <v>-0.5</v>
      </c>
      <c r="X138" s="36">
        <f t="shared" si="55"/>
        <v>-0.9</v>
      </c>
      <c r="Y138" s="36">
        <f t="shared" si="56"/>
        <v>-9.9999999999999978E-2</v>
      </c>
      <c r="Z138" s="36">
        <f t="shared" ca="1" si="57"/>
        <v>-0.41632961927407053</v>
      </c>
      <c r="AA138" s="33"/>
      <c r="AB138" s="36">
        <f t="shared" si="58"/>
        <v>-0.5</v>
      </c>
      <c r="AC138" s="36">
        <f t="shared" si="59"/>
        <v>-0.9</v>
      </c>
      <c r="AD138" s="36">
        <f t="shared" si="60"/>
        <v>-9.9999999999999978E-2</v>
      </c>
      <c r="AE138" s="36">
        <f t="shared" ca="1" si="61"/>
        <v>-0.67298050892342387</v>
      </c>
      <c r="AF138" s="57">
        <f t="shared" si="62"/>
        <v>0</v>
      </c>
    </row>
    <row r="139" spans="1:32" s="7" customFormat="1" ht="15" x14ac:dyDescent="0.2">
      <c r="A139" s="76"/>
      <c r="B139" s="101" t="s">
        <v>196</v>
      </c>
      <c r="C139" s="53"/>
      <c r="D139" s="53"/>
      <c r="E139" s="56"/>
      <c r="F139" s="27"/>
      <c r="G139" s="5">
        <f t="shared" ref="G139:G202" si="63">SUM(F139-0.5)</f>
        <v>-0.5</v>
      </c>
      <c r="H139" s="5">
        <f t="shared" ref="H139:H202" si="64">SUM(G139-0.4)</f>
        <v>-0.9</v>
      </c>
      <c r="I139" s="5">
        <f t="shared" ref="I139:I202" si="65">SUM(G139+0.4)</f>
        <v>-9.9999999999999978E-2</v>
      </c>
      <c r="J139" s="5">
        <f t="shared" ref="J139:J202" ca="1" si="66">RAND()*(I139-H139)+H139</f>
        <v>-0.42268124264232743</v>
      </c>
      <c r="K139" s="28"/>
      <c r="L139" s="5">
        <f t="shared" ref="L139:L202" si="67">SUM(K139-0.5)</f>
        <v>-0.5</v>
      </c>
      <c r="M139" s="5">
        <f t="shared" ref="M139:M202" si="68">SUM(L139-0.4)</f>
        <v>-0.9</v>
      </c>
      <c r="N139" s="5">
        <f t="shared" ref="N139:N202" si="69">SUM(L139+0.4)</f>
        <v>-9.9999999999999978E-2</v>
      </c>
      <c r="O139" s="5">
        <f t="shared" ref="O139:O202" ca="1" si="70">RAND()*(N139-M139)+M139</f>
        <v>-0.46946055928154956</v>
      </c>
      <c r="P139" s="29">
        <f t="shared" ref="P139:P202" si="71">SUM(F139*K139)</f>
        <v>0</v>
      </c>
      <c r="Q139" s="85"/>
      <c r="R139" s="34"/>
      <c r="S139" s="34"/>
      <c r="T139" s="88"/>
      <c r="U139" s="89"/>
      <c r="V139" s="31"/>
      <c r="W139" s="36">
        <f t="shared" si="54"/>
        <v>-0.5</v>
      </c>
      <c r="X139" s="36">
        <f t="shared" si="55"/>
        <v>-0.9</v>
      </c>
      <c r="Y139" s="36">
        <f t="shared" si="56"/>
        <v>-9.9999999999999978E-2</v>
      </c>
      <c r="Z139" s="36">
        <f t="shared" ca="1" si="57"/>
        <v>-0.80048037658407911</v>
      </c>
      <c r="AA139" s="33"/>
      <c r="AB139" s="36">
        <f t="shared" si="58"/>
        <v>-0.5</v>
      </c>
      <c r="AC139" s="36">
        <f t="shared" si="59"/>
        <v>-0.9</v>
      </c>
      <c r="AD139" s="36">
        <f t="shared" si="60"/>
        <v>-9.9999999999999978E-2</v>
      </c>
      <c r="AE139" s="36">
        <f t="shared" ca="1" si="61"/>
        <v>-0.59947306409968815</v>
      </c>
      <c r="AF139" s="57">
        <f t="shared" si="62"/>
        <v>0</v>
      </c>
    </row>
    <row r="140" spans="1:32" s="7" customFormat="1" ht="15" x14ac:dyDescent="0.2">
      <c r="A140" s="76"/>
      <c r="B140" s="101" t="s">
        <v>197</v>
      </c>
      <c r="C140" s="53"/>
      <c r="D140" s="53"/>
      <c r="E140" s="56"/>
      <c r="F140" s="27"/>
      <c r="G140" s="5">
        <f t="shared" si="63"/>
        <v>-0.5</v>
      </c>
      <c r="H140" s="5">
        <f t="shared" si="64"/>
        <v>-0.9</v>
      </c>
      <c r="I140" s="5">
        <f t="shared" si="65"/>
        <v>-9.9999999999999978E-2</v>
      </c>
      <c r="J140" s="5">
        <f t="shared" ca="1" si="66"/>
        <v>-0.17885127946054047</v>
      </c>
      <c r="K140" s="28"/>
      <c r="L140" s="5">
        <f t="shared" si="67"/>
        <v>-0.5</v>
      </c>
      <c r="M140" s="5">
        <f t="shared" si="68"/>
        <v>-0.9</v>
      </c>
      <c r="N140" s="5">
        <f t="shared" si="69"/>
        <v>-9.9999999999999978E-2</v>
      </c>
      <c r="O140" s="5">
        <f t="shared" ca="1" si="70"/>
        <v>-0.87040058565061451</v>
      </c>
      <c r="P140" s="29">
        <f t="shared" si="71"/>
        <v>0</v>
      </c>
      <c r="Q140" s="85"/>
      <c r="R140" s="34"/>
      <c r="S140" s="34"/>
      <c r="T140" s="88"/>
      <c r="U140" s="89"/>
      <c r="V140" s="31"/>
      <c r="W140" s="36">
        <f t="shared" si="54"/>
        <v>-0.5</v>
      </c>
      <c r="X140" s="36">
        <f t="shared" si="55"/>
        <v>-0.9</v>
      </c>
      <c r="Y140" s="36">
        <f t="shared" si="56"/>
        <v>-9.9999999999999978E-2</v>
      </c>
      <c r="Z140" s="36">
        <f t="shared" ca="1" si="57"/>
        <v>-0.38393191680875349</v>
      </c>
      <c r="AA140" s="33"/>
      <c r="AB140" s="36">
        <f t="shared" si="58"/>
        <v>-0.5</v>
      </c>
      <c r="AC140" s="36">
        <f t="shared" si="59"/>
        <v>-0.9</v>
      </c>
      <c r="AD140" s="36">
        <f t="shared" si="60"/>
        <v>-9.9999999999999978E-2</v>
      </c>
      <c r="AE140" s="36">
        <f t="shared" ca="1" si="61"/>
        <v>-0.66206384768477577</v>
      </c>
      <c r="AF140" s="57">
        <f t="shared" si="62"/>
        <v>0</v>
      </c>
    </row>
    <row r="141" spans="1:32" s="7" customFormat="1" ht="15" x14ac:dyDescent="0.2">
      <c r="A141" s="76"/>
      <c r="B141" s="101" t="s">
        <v>198</v>
      </c>
      <c r="C141" s="53"/>
      <c r="D141" s="53"/>
      <c r="E141" s="56"/>
      <c r="F141" s="27"/>
      <c r="G141" s="5">
        <f t="shared" si="63"/>
        <v>-0.5</v>
      </c>
      <c r="H141" s="5">
        <f t="shared" si="64"/>
        <v>-0.9</v>
      </c>
      <c r="I141" s="5">
        <f t="shared" si="65"/>
        <v>-9.9999999999999978E-2</v>
      </c>
      <c r="J141" s="5">
        <f t="shared" ca="1" si="66"/>
        <v>-0.69110456267350606</v>
      </c>
      <c r="K141" s="28"/>
      <c r="L141" s="5">
        <f t="shared" si="67"/>
        <v>-0.5</v>
      </c>
      <c r="M141" s="5">
        <f t="shared" si="68"/>
        <v>-0.9</v>
      </c>
      <c r="N141" s="5">
        <f t="shared" si="69"/>
        <v>-9.9999999999999978E-2</v>
      </c>
      <c r="O141" s="5">
        <f t="shared" ca="1" si="70"/>
        <v>-0.53872270969284808</v>
      </c>
      <c r="P141" s="29">
        <f t="shared" si="71"/>
        <v>0</v>
      </c>
      <c r="Q141" s="85"/>
      <c r="R141" s="34"/>
      <c r="S141" s="34"/>
      <c r="T141" s="88"/>
      <c r="U141" s="89"/>
      <c r="V141" s="31"/>
      <c r="W141" s="36">
        <f t="shared" si="54"/>
        <v>-0.5</v>
      </c>
      <c r="X141" s="36">
        <f t="shared" si="55"/>
        <v>-0.9</v>
      </c>
      <c r="Y141" s="36">
        <f t="shared" si="56"/>
        <v>-9.9999999999999978E-2</v>
      </c>
      <c r="Z141" s="36">
        <f t="shared" ca="1" si="57"/>
        <v>-0.65754210883570774</v>
      </c>
      <c r="AA141" s="33"/>
      <c r="AB141" s="36">
        <f t="shared" si="58"/>
        <v>-0.5</v>
      </c>
      <c r="AC141" s="36">
        <f t="shared" si="59"/>
        <v>-0.9</v>
      </c>
      <c r="AD141" s="36">
        <f t="shared" si="60"/>
        <v>-9.9999999999999978E-2</v>
      </c>
      <c r="AE141" s="36">
        <f t="shared" ca="1" si="61"/>
        <v>-0.85303045816503154</v>
      </c>
      <c r="AF141" s="57">
        <f t="shared" si="62"/>
        <v>0</v>
      </c>
    </row>
    <row r="142" spans="1:32" s="7" customFormat="1" ht="15" x14ac:dyDescent="0.2">
      <c r="A142" s="76"/>
      <c r="B142" s="101" t="s">
        <v>199</v>
      </c>
      <c r="C142" s="53"/>
      <c r="D142" s="53"/>
      <c r="E142" s="56"/>
      <c r="F142" s="27"/>
      <c r="G142" s="5">
        <f t="shared" si="63"/>
        <v>-0.5</v>
      </c>
      <c r="H142" s="5">
        <f t="shared" si="64"/>
        <v>-0.9</v>
      </c>
      <c r="I142" s="5">
        <f t="shared" si="65"/>
        <v>-9.9999999999999978E-2</v>
      </c>
      <c r="J142" s="5">
        <f t="shared" ca="1" si="66"/>
        <v>-0.63678443056456291</v>
      </c>
      <c r="K142" s="28"/>
      <c r="L142" s="5">
        <f t="shared" si="67"/>
        <v>-0.5</v>
      </c>
      <c r="M142" s="5">
        <f t="shared" si="68"/>
        <v>-0.9</v>
      </c>
      <c r="N142" s="5">
        <f t="shared" si="69"/>
        <v>-9.9999999999999978E-2</v>
      </c>
      <c r="O142" s="5">
        <f t="shared" ca="1" si="70"/>
        <v>-0.52020220227939307</v>
      </c>
      <c r="P142" s="29">
        <f t="shared" si="71"/>
        <v>0</v>
      </c>
      <c r="Q142" s="85"/>
      <c r="R142" s="34"/>
      <c r="S142" s="34"/>
      <c r="T142" s="88"/>
      <c r="U142" s="89"/>
      <c r="V142" s="31"/>
      <c r="W142" s="36">
        <f t="shared" si="54"/>
        <v>-0.5</v>
      </c>
      <c r="X142" s="36">
        <f t="shared" si="55"/>
        <v>-0.9</v>
      </c>
      <c r="Y142" s="36">
        <f t="shared" si="56"/>
        <v>-9.9999999999999978E-2</v>
      </c>
      <c r="Z142" s="36">
        <f t="shared" ca="1" si="57"/>
        <v>-0.40290641965348223</v>
      </c>
      <c r="AA142" s="33"/>
      <c r="AB142" s="36">
        <f t="shared" si="58"/>
        <v>-0.5</v>
      </c>
      <c r="AC142" s="36">
        <f t="shared" si="59"/>
        <v>-0.9</v>
      </c>
      <c r="AD142" s="36">
        <f t="shared" si="60"/>
        <v>-9.9999999999999978E-2</v>
      </c>
      <c r="AE142" s="36">
        <f t="shared" ca="1" si="61"/>
        <v>-0.67684801226587266</v>
      </c>
      <c r="AF142" s="57">
        <f t="shared" si="62"/>
        <v>0</v>
      </c>
    </row>
    <row r="143" spans="1:32" s="7" customFormat="1" ht="15" x14ac:dyDescent="0.2">
      <c r="A143" s="76"/>
      <c r="B143" s="101" t="s">
        <v>200</v>
      </c>
      <c r="C143" s="53"/>
      <c r="D143" s="53"/>
      <c r="E143" s="56"/>
      <c r="F143" s="27"/>
      <c r="G143" s="5">
        <f t="shared" si="63"/>
        <v>-0.5</v>
      </c>
      <c r="H143" s="5">
        <f t="shared" si="64"/>
        <v>-0.9</v>
      </c>
      <c r="I143" s="5">
        <f t="shared" si="65"/>
        <v>-9.9999999999999978E-2</v>
      </c>
      <c r="J143" s="5">
        <f t="shared" ca="1" si="66"/>
        <v>-0.1101420514076793</v>
      </c>
      <c r="K143" s="28"/>
      <c r="L143" s="5">
        <f t="shared" si="67"/>
        <v>-0.5</v>
      </c>
      <c r="M143" s="5">
        <f t="shared" si="68"/>
        <v>-0.9</v>
      </c>
      <c r="N143" s="5">
        <f t="shared" si="69"/>
        <v>-9.9999999999999978E-2</v>
      </c>
      <c r="O143" s="5">
        <f t="shared" ca="1" si="70"/>
        <v>-0.46814361931885939</v>
      </c>
      <c r="P143" s="29">
        <f t="shared" si="71"/>
        <v>0</v>
      </c>
      <c r="Q143" s="85"/>
      <c r="R143" s="34"/>
      <c r="S143" s="34"/>
      <c r="T143" s="88"/>
      <c r="U143" s="89"/>
      <c r="V143" s="31"/>
      <c r="W143" s="36">
        <f t="shared" si="54"/>
        <v>-0.5</v>
      </c>
      <c r="X143" s="36">
        <f t="shared" si="55"/>
        <v>-0.9</v>
      </c>
      <c r="Y143" s="36">
        <f t="shared" si="56"/>
        <v>-9.9999999999999978E-2</v>
      </c>
      <c r="Z143" s="36">
        <f t="shared" ca="1" si="57"/>
        <v>-0.4456302371443287</v>
      </c>
      <c r="AA143" s="33"/>
      <c r="AB143" s="36">
        <f t="shared" si="58"/>
        <v>-0.5</v>
      </c>
      <c r="AC143" s="36">
        <f t="shared" si="59"/>
        <v>-0.9</v>
      </c>
      <c r="AD143" s="36">
        <f t="shared" si="60"/>
        <v>-9.9999999999999978E-2</v>
      </c>
      <c r="AE143" s="36">
        <f t="shared" ca="1" si="61"/>
        <v>-0.78526290642646823</v>
      </c>
      <c r="AF143" s="57">
        <f t="shared" si="62"/>
        <v>0</v>
      </c>
    </row>
    <row r="144" spans="1:32" s="7" customFormat="1" ht="15" x14ac:dyDescent="0.2">
      <c r="A144" s="76"/>
      <c r="B144" s="101" t="s">
        <v>201</v>
      </c>
      <c r="C144" s="53"/>
      <c r="D144" s="53"/>
      <c r="E144" s="56"/>
      <c r="F144" s="27"/>
      <c r="G144" s="5">
        <f t="shared" si="63"/>
        <v>-0.5</v>
      </c>
      <c r="H144" s="5">
        <f t="shared" si="64"/>
        <v>-0.9</v>
      </c>
      <c r="I144" s="5">
        <f t="shared" si="65"/>
        <v>-9.9999999999999978E-2</v>
      </c>
      <c r="J144" s="5">
        <f t="shared" ca="1" si="66"/>
        <v>-0.14341613863601332</v>
      </c>
      <c r="K144" s="28"/>
      <c r="L144" s="5">
        <f t="shared" si="67"/>
        <v>-0.5</v>
      </c>
      <c r="M144" s="5">
        <f t="shared" si="68"/>
        <v>-0.9</v>
      </c>
      <c r="N144" s="5">
        <f t="shared" si="69"/>
        <v>-9.9999999999999978E-2</v>
      </c>
      <c r="O144" s="5">
        <f t="shared" ca="1" si="70"/>
        <v>-0.75087728649061503</v>
      </c>
      <c r="P144" s="29">
        <f t="shared" si="71"/>
        <v>0</v>
      </c>
      <c r="Q144" s="85"/>
      <c r="R144" s="34"/>
      <c r="S144" s="34"/>
      <c r="T144" s="88"/>
      <c r="U144" s="89"/>
      <c r="V144" s="31"/>
      <c r="W144" s="36">
        <f t="shared" si="54"/>
        <v>-0.5</v>
      </c>
      <c r="X144" s="36">
        <f t="shared" si="55"/>
        <v>-0.9</v>
      </c>
      <c r="Y144" s="36">
        <f t="shared" si="56"/>
        <v>-9.9999999999999978E-2</v>
      </c>
      <c r="Z144" s="36">
        <f t="shared" ca="1" si="57"/>
        <v>-0.58116399853973821</v>
      </c>
      <c r="AA144" s="33"/>
      <c r="AB144" s="36">
        <f t="shared" si="58"/>
        <v>-0.5</v>
      </c>
      <c r="AC144" s="36">
        <f t="shared" si="59"/>
        <v>-0.9</v>
      </c>
      <c r="AD144" s="36">
        <f t="shared" si="60"/>
        <v>-9.9999999999999978E-2</v>
      </c>
      <c r="AE144" s="36">
        <f t="shared" ca="1" si="61"/>
        <v>-0.34572232683744331</v>
      </c>
      <c r="AF144" s="57">
        <f t="shared" si="62"/>
        <v>0</v>
      </c>
    </row>
    <row r="145" spans="1:32" s="7" customFormat="1" ht="15" x14ac:dyDescent="0.2">
      <c r="A145" s="76"/>
      <c r="B145" s="101" t="s">
        <v>202</v>
      </c>
      <c r="C145" s="53"/>
      <c r="D145" s="53"/>
      <c r="E145" s="56"/>
      <c r="F145" s="27"/>
      <c r="G145" s="5">
        <f t="shared" si="63"/>
        <v>-0.5</v>
      </c>
      <c r="H145" s="5">
        <f t="shared" si="64"/>
        <v>-0.9</v>
      </c>
      <c r="I145" s="5">
        <f t="shared" si="65"/>
        <v>-9.9999999999999978E-2</v>
      </c>
      <c r="J145" s="5">
        <f t="shared" ca="1" si="66"/>
        <v>-0.56668840148813471</v>
      </c>
      <c r="K145" s="28"/>
      <c r="L145" s="5">
        <f t="shared" si="67"/>
        <v>-0.5</v>
      </c>
      <c r="M145" s="5">
        <f t="shared" si="68"/>
        <v>-0.9</v>
      </c>
      <c r="N145" s="5">
        <f t="shared" si="69"/>
        <v>-9.9999999999999978E-2</v>
      </c>
      <c r="O145" s="5">
        <f t="shared" ca="1" si="70"/>
        <v>-0.82161501542073967</v>
      </c>
      <c r="P145" s="29">
        <f t="shared" si="71"/>
        <v>0</v>
      </c>
      <c r="Q145" s="85"/>
      <c r="R145" s="34"/>
      <c r="S145" s="34"/>
      <c r="T145" s="88"/>
      <c r="U145" s="89"/>
      <c r="V145" s="31"/>
      <c r="W145" s="36">
        <f t="shared" si="54"/>
        <v>-0.5</v>
      </c>
      <c r="X145" s="36">
        <f t="shared" si="55"/>
        <v>-0.9</v>
      </c>
      <c r="Y145" s="36">
        <f t="shared" si="56"/>
        <v>-9.9999999999999978E-2</v>
      </c>
      <c r="Z145" s="36">
        <f t="shared" ca="1" si="57"/>
        <v>-0.55221710906827881</v>
      </c>
      <c r="AA145" s="33"/>
      <c r="AB145" s="36">
        <f t="shared" si="58"/>
        <v>-0.5</v>
      </c>
      <c r="AC145" s="36">
        <f t="shared" si="59"/>
        <v>-0.9</v>
      </c>
      <c r="AD145" s="36">
        <f t="shared" si="60"/>
        <v>-9.9999999999999978E-2</v>
      </c>
      <c r="AE145" s="36">
        <f t="shared" ca="1" si="61"/>
        <v>-0.79740428956481857</v>
      </c>
      <c r="AF145" s="57">
        <f t="shared" si="62"/>
        <v>0</v>
      </c>
    </row>
    <row r="146" spans="1:32" s="7" customFormat="1" ht="15" x14ac:dyDescent="0.2">
      <c r="A146" s="76"/>
      <c r="B146" s="101" t="s">
        <v>203</v>
      </c>
      <c r="C146" s="53"/>
      <c r="D146" s="53"/>
      <c r="E146" s="56"/>
      <c r="F146" s="27"/>
      <c r="G146" s="5">
        <f t="shared" si="63"/>
        <v>-0.5</v>
      </c>
      <c r="H146" s="5">
        <f t="shared" si="64"/>
        <v>-0.9</v>
      </c>
      <c r="I146" s="5">
        <f t="shared" si="65"/>
        <v>-9.9999999999999978E-2</v>
      </c>
      <c r="J146" s="5">
        <f t="shared" ca="1" si="66"/>
        <v>-0.65997717373971387</v>
      </c>
      <c r="K146" s="28"/>
      <c r="L146" s="5">
        <f t="shared" si="67"/>
        <v>-0.5</v>
      </c>
      <c r="M146" s="5">
        <f t="shared" si="68"/>
        <v>-0.9</v>
      </c>
      <c r="N146" s="5">
        <f t="shared" si="69"/>
        <v>-9.9999999999999978E-2</v>
      </c>
      <c r="O146" s="5">
        <f t="shared" ca="1" si="70"/>
        <v>-0.16751245210732635</v>
      </c>
      <c r="P146" s="29">
        <f t="shared" si="71"/>
        <v>0</v>
      </c>
      <c r="Q146" s="85"/>
      <c r="R146" s="34"/>
      <c r="S146" s="34"/>
      <c r="T146" s="88"/>
      <c r="U146" s="89"/>
      <c r="V146" s="31"/>
      <c r="W146" s="36">
        <f t="shared" si="54"/>
        <v>-0.5</v>
      </c>
      <c r="X146" s="36">
        <f t="shared" si="55"/>
        <v>-0.9</v>
      </c>
      <c r="Y146" s="36">
        <f t="shared" si="56"/>
        <v>-9.9999999999999978E-2</v>
      </c>
      <c r="Z146" s="36">
        <f t="shared" ca="1" si="57"/>
        <v>-0.39156079309700664</v>
      </c>
      <c r="AA146" s="33"/>
      <c r="AB146" s="36">
        <f t="shared" si="58"/>
        <v>-0.5</v>
      </c>
      <c r="AC146" s="36">
        <f t="shared" si="59"/>
        <v>-0.9</v>
      </c>
      <c r="AD146" s="36">
        <f t="shared" si="60"/>
        <v>-9.9999999999999978E-2</v>
      </c>
      <c r="AE146" s="36">
        <f t="shared" ca="1" si="61"/>
        <v>-0.48340705914933269</v>
      </c>
      <c r="AF146" s="57">
        <f t="shared" si="62"/>
        <v>0</v>
      </c>
    </row>
    <row r="147" spans="1:32" s="7" customFormat="1" ht="15" x14ac:dyDescent="0.2">
      <c r="A147" s="76"/>
      <c r="B147" s="101" t="s">
        <v>204</v>
      </c>
      <c r="C147" s="53"/>
      <c r="D147" s="53"/>
      <c r="E147" s="56"/>
      <c r="F147" s="27"/>
      <c r="G147" s="5">
        <f t="shared" si="63"/>
        <v>-0.5</v>
      </c>
      <c r="H147" s="5">
        <f t="shared" si="64"/>
        <v>-0.9</v>
      </c>
      <c r="I147" s="5">
        <f t="shared" si="65"/>
        <v>-9.9999999999999978E-2</v>
      </c>
      <c r="J147" s="5">
        <f t="shared" ca="1" si="66"/>
        <v>-0.76871372624771195</v>
      </c>
      <c r="K147" s="28"/>
      <c r="L147" s="5">
        <f t="shared" si="67"/>
        <v>-0.5</v>
      </c>
      <c r="M147" s="5">
        <f t="shared" si="68"/>
        <v>-0.9</v>
      </c>
      <c r="N147" s="5">
        <f t="shared" si="69"/>
        <v>-9.9999999999999978E-2</v>
      </c>
      <c r="O147" s="5">
        <f t="shared" ca="1" si="70"/>
        <v>-0.83016262037211053</v>
      </c>
      <c r="P147" s="29">
        <f t="shared" si="71"/>
        <v>0</v>
      </c>
      <c r="Q147" s="85"/>
      <c r="R147" s="34"/>
      <c r="S147" s="34"/>
      <c r="T147" s="88"/>
      <c r="U147" s="89"/>
      <c r="V147" s="31"/>
      <c r="W147" s="36">
        <f t="shared" si="54"/>
        <v>-0.5</v>
      </c>
      <c r="X147" s="36">
        <f t="shared" si="55"/>
        <v>-0.9</v>
      </c>
      <c r="Y147" s="36">
        <f t="shared" si="56"/>
        <v>-9.9999999999999978E-2</v>
      </c>
      <c r="Z147" s="36">
        <f t="shared" ca="1" si="57"/>
        <v>-0.76795803099302085</v>
      </c>
      <c r="AA147" s="33"/>
      <c r="AB147" s="36">
        <f t="shared" si="58"/>
        <v>-0.5</v>
      </c>
      <c r="AC147" s="36">
        <f t="shared" si="59"/>
        <v>-0.9</v>
      </c>
      <c r="AD147" s="36">
        <f t="shared" si="60"/>
        <v>-9.9999999999999978E-2</v>
      </c>
      <c r="AE147" s="36">
        <f t="shared" ca="1" si="61"/>
        <v>-0.55299117475609871</v>
      </c>
      <c r="AF147" s="57">
        <f t="shared" si="62"/>
        <v>0</v>
      </c>
    </row>
    <row r="148" spans="1:32" s="7" customFormat="1" ht="15" x14ac:dyDescent="0.2">
      <c r="A148" s="76"/>
      <c r="B148" s="101" t="s">
        <v>205</v>
      </c>
      <c r="C148" s="53"/>
      <c r="D148" s="53"/>
      <c r="E148" s="56"/>
      <c r="F148" s="27"/>
      <c r="G148" s="5">
        <f t="shared" si="63"/>
        <v>-0.5</v>
      </c>
      <c r="H148" s="5">
        <f t="shared" si="64"/>
        <v>-0.9</v>
      </c>
      <c r="I148" s="5">
        <f t="shared" si="65"/>
        <v>-9.9999999999999978E-2</v>
      </c>
      <c r="J148" s="5">
        <f t="shared" ca="1" si="66"/>
        <v>-0.46720181949527156</v>
      </c>
      <c r="K148" s="28"/>
      <c r="L148" s="5">
        <f t="shared" si="67"/>
        <v>-0.5</v>
      </c>
      <c r="M148" s="5">
        <f t="shared" si="68"/>
        <v>-0.9</v>
      </c>
      <c r="N148" s="5">
        <f t="shared" si="69"/>
        <v>-9.9999999999999978E-2</v>
      </c>
      <c r="O148" s="5">
        <f t="shared" ca="1" si="70"/>
        <v>-0.52264511241820766</v>
      </c>
      <c r="P148" s="29">
        <f t="shared" si="71"/>
        <v>0</v>
      </c>
      <c r="Q148" s="85"/>
      <c r="R148" s="34"/>
      <c r="S148" s="34"/>
      <c r="T148" s="88"/>
      <c r="U148" s="89"/>
      <c r="V148" s="31"/>
      <c r="W148" s="36">
        <f t="shared" si="54"/>
        <v>-0.5</v>
      </c>
      <c r="X148" s="36">
        <f t="shared" si="55"/>
        <v>-0.9</v>
      </c>
      <c r="Y148" s="36">
        <f t="shared" si="56"/>
        <v>-9.9999999999999978E-2</v>
      </c>
      <c r="Z148" s="36">
        <f t="shared" ca="1" si="57"/>
        <v>-0.61121090525100885</v>
      </c>
      <c r="AA148" s="33"/>
      <c r="AB148" s="36">
        <f t="shared" si="58"/>
        <v>-0.5</v>
      </c>
      <c r="AC148" s="36">
        <f t="shared" si="59"/>
        <v>-0.9</v>
      </c>
      <c r="AD148" s="36">
        <f t="shared" si="60"/>
        <v>-9.9999999999999978E-2</v>
      </c>
      <c r="AE148" s="36">
        <f t="shared" ca="1" si="61"/>
        <v>-0.36178337778763514</v>
      </c>
      <c r="AF148" s="57">
        <f t="shared" si="62"/>
        <v>0</v>
      </c>
    </row>
    <row r="149" spans="1:32" s="7" customFormat="1" ht="15" x14ac:dyDescent="0.2">
      <c r="A149" s="76"/>
      <c r="B149" s="101" t="s">
        <v>206</v>
      </c>
      <c r="C149" s="53"/>
      <c r="D149" s="53"/>
      <c r="E149" s="56"/>
      <c r="F149" s="27"/>
      <c r="G149" s="5">
        <f t="shared" si="63"/>
        <v>-0.5</v>
      </c>
      <c r="H149" s="5">
        <f t="shared" si="64"/>
        <v>-0.9</v>
      </c>
      <c r="I149" s="5">
        <f t="shared" si="65"/>
        <v>-9.9999999999999978E-2</v>
      </c>
      <c r="J149" s="5">
        <f t="shared" ca="1" si="66"/>
        <v>-0.82391904427323781</v>
      </c>
      <c r="K149" s="28"/>
      <c r="L149" s="5">
        <f t="shared" si="67"/>
        <v>-0.5</v>
      </c>
      <c r="M149" s="5">
        <f t="shared" si="68"/>
        <v>-0.9</v>
      </c>
      <c r="N149" s="5">
        <f t="shared" si="69"/>
        <v>-9.9999999999999978E-2</v>
      </c>
      <c r="O149" s="5">
        <f t="shared" ca="1" si="70"/>
        <v>-0.42948720547919572</v>
      </c>
      <c r="P149" s="29">
        <f t="shared" si="71"/>
        <v>0</v>
      </c>
      <c r="Q149" s="85"/>
      <c r="R149" s="34"/>
      <c r="S149" s="34"/>
      <c r="T149" s="88"/>
      <c r="U149" s="89"/>
      <c r="V149" s="31"/>
      <c r="W149" s="36">
        <f t="shared" si="54"/>
        <v>-0.5</v>
      </c>
      <c r="X149" s="36">
        <f t="shared" si="55"/>
        <v>-0.9</v>
      </c>
      <c r="Y149" s="36">
        <f t="shared" si="56"/>
        <v>-9.9999999999999978E-2</v>
      </c>
      <c r="Z149" s="36">
        <f t="shared" ca="1" si="57"/>
        <v>-0.26251131578017783</v>
      </c>
      <c r="AA149" s="33"/>
      <c r="AB149" s="36">
        <f t="shared" si="58"/>
        <v>-0.5</v>
      </c>
      <c r="AC149" s="36">
        <f t="shared" si="59"/>
        <v>-0.9</v>
      </c>
      <c r="AD149" s="36">
        <f t="shared" si="60"/>
        <v>-9.9999999999999978E-2</v>
      </c>
      <c r="AE149" s="36">
        <f t="shared" ca="1" si="61"/>
        <v>-0.22267372130855523</v>
      </c>
      <c r="AF149" s="57">
        <f t="shared" si="62"/>
        <v>0</v>
      </c>
    </row>
    <row r="150" spans="1:32" s="7" customFormat="1" ht="15" x14ac:dyDescent="0.2">
      <c r="A150" s="76"/>
      <c r="B150" s="101" t="s">
        <v>207</v>
      </c>
      <c r="C150" s="53"/>
      <c r="D150" s="53"/>
      <c r="E150" s="56"/>
      <c r="F150" s="27"/>
      <c r="G150" s="5">
        <f t="shared" si="63"/>
        <v>-0.5</v>
      </c>
      <c r="H150" s="5">
        <f t="shared" si="64"/>
        <v>-0.9</v>
      </c>
      <c r="I150" s="5">
        <f t="shared" si="65"/>
        <v>-9.9999999999999978E-2</v>
      </c>
      <c r="J150" s="5">
        <f t="shared" ca="1" si="66"/>
        <v>-0.72277669426675561</v>
      </c>
      <c r="K150" s="28"/>
      <c r="L150" s="5">
        <f t="shared" si="67"/>
        <v>-0.5</v>
      </c>
      <c r="M150" s="5">
        <f t="shared" si="68"/>
        <v>-0.9</v>
      </c>
      <c r="N150" s="5">
        <f t="shared" si="69"/>
        <v>-9.9999999999999978E-2</v>
      </c>
      <c r="O150" s="5">
        <f t="shared" ca="1" si="70"/>
        <v>-0.25225562759331466</v>
      </c>
      <c r="P150" s="29">
        <f t="shared" si="71"/>
        <v>0</v>
      </c>
      <c r="Q150" s="85"/>
      <c r="R150" s="34"/>
      <c r="S150" s="34"/>
      <c r="T150" s="88"/>
      <c r="U150" s="89"/>
      <c r="V150" s="31"/>
      <c r="W150" s="36">
        <f t="shared" si="54"/>
        <v>-0.5</v>
      </c>
      <c r="X150" s="36">
        <f t="shared" si="55"/>
        <v>-0.9</v>
      </c>
      <c r="Y150" s="36">
        <f t="shared" si="56"/>
        <v>-9.9999999999999978E-2</v>
      </c>
      <c r="Z150" s="36">
        <f t="shared" ca="1" si="57"/>
        <v>-0.56162139628575747</v>
      </c>
      <c r="AA150" s="33"/>
      <c r="AB150" s="36">
        <f t="shared" si="58"/>
        <v>-0.5</v>
      </c>
      <c r="AC150" s="36">
        <f t="shared" si="59"/>
        <v>-0.9</v>
      </c>
      <c r="AD150" s="36">
        <f t="shared" si="60"/>
        <v>-9.9999999999999978E-2</v>
      </c>
      <c r="AE150" s="36">
        <f t="shared" ca="1" si="61"/>
        <v>-0.79201917246067133</v>
      </c>
      <c r="AF150" s="57">
        <f t="shared" si="62"/>
        <v>0</v>
      </c>
    </row>
    <row r="151" spans="1:32" s="7" customFormat="1" ht="15" x14ac:dyDescent="0.2">
      <c r="A151" s="76"/>
      <c r="B151" s="101" t="s">
        <v>208</v>
      </c>
      <c r="C151" s="53"/>
      <c r="D151" s="53"/>
      <c r="E151" s="56"/>
      <c r="F151" s="27"/>
      <c r="G151" s="5">
        <f t="shared" si="63"/>
        <v>-0.5</v>
      </c>
      <c r="H151" s="5">
        <f t="shared" si="64"/>
        <v>-0.9</v>
      </c>
      <c r="I151" s="5">
        <f t="shared" si="65"/>
        <v>-9.9999999999999978E-2</v>
      </c>
      <c r="J151" s="5">
        <f t="shared" ca="1" si="66"/>
        <v>-0.16096672427986991</v>
      </c>
      <c r="K151" s="28"/>
      <c r="L151" s="5">
        <f t="shared" si="67"/>
        <v>-0.5</v>
      </c>
      <c r="M151" s="5">
        <f t="shared" si="68"/>
        <v>-0.9</v>
      </c>
      <c r="N151" s="5">
        <f t="shared" si="69"/>
        <v>-9.9999999999999978E-2</v>
      </c>
      <c r="O151" s="5">
        <f t="shared" ca="1" si="70"/>
        <v>-0.67044415198210638</v>
      </c>
      <c r="P151" s="29">
        <f t="shared" si="71"/>
        <v>0</v>
      </c>
      <c r="Q151" s="85"/>
      <c r="R151" s="34"/>
      <c r="S151" s="34"/>
      <c r="T151" s="88"/>
      <c r="U151" s="89"/>
      <c r="V151" s="31"/>
      <c r="W151" s="36">
        <f t="shared" si="54"/>
        <v>-0.5</v>
      </c>
      <c r="X151" s="36">
        <f t="shared" si="55"/>
        <v>-0.9</v>
      </c>
      <c r="Y151" s="36">
        <f t="shared" si="56"/>
        <v>-9.9999999999999978E-2</v>
      </c>
      <c r="Z151" s="36">
        <f t="shared" ca="1" si="57"/>
        <v>-0.36093939918238682</v>
      </c>
      <c r="AA151" s="33"/>
      <c r="AB151" s="36">
        <f t="shared" si="58"/>
        <v>-0.5</v>
      </c>
      <c r="AC151" s="36">
        <f t="shared" si="59"/>
        <v>-0.9</v>
      </c>
      <c r="AD151" s="36">
        <f t="shared" si="60"/>
        <v>-9.9999999999999978E-2</v>
      </c>
      <c r="AE151" s="36">
        <f t="shared" ca="1" si="61"/>
        <v>-0.33935582581423418</v>
      </c>
      <c r="AF151" s="57">
        <f t="shared" si="62"/>
        <v>0</v>
      </c>
    </row>
    <row r="152" spans="1:32" s="7" customFormat="1" ht="15" x14ac:dyDescent="0.2">
      <c r="A152" s="76"/>
      <c r="B152" s="101" t="s">
        <v>209</v>
      </c>
      <c r="C152" s="53"/>
      <c r="D152" s="53"/>
      <c r="E152" s="56"/>
      <c r="F152" s="27"/>
      <c r="G152" s="5">
        <f t="shared" si="63"/>
        <v>-0.5</v>
      </c>
      <c r="H152" s="5">
        <f t="shared" si="64"/>
        <v>-0.9</v>
      </c>
      <c r="I152" s="5">
        <f t="shared" si="65"/>
        <v>-9.9999999999999978E-2</v>
      </c>
      <c r="J152" s="5">
        <f t="shared" ca="1" si="66"/>
        <v>-0.7727091730426684</v>
      </c>
      <c r="K152" s="28"/>
      <c r="L152" s="5">
        <f t="shared" si="67"/>
        <v>-0.5</v>
      </c>
      <c r="M152" s="5">
        <f t="shared" si="68"/>
        <v>-0.9</v>
      </c>
      <c r="N152" s="5">
        <f t="shared" si="69"/>
        <v>-9.9999999999999978E-2</v>
      </c>
      <c r="O152" s="5">
        <f t="shared" ca="1" si="70"/>
        <v>-0.76853545603637285</v>
      </c>
      <c r="P152" s="29">
        <f t="shared" si="71"/>
        <v>0</v>
      </c>
      <c r="Q152" s="85"/>
      <c r="R152" s="34"/>
      <c r="S152" s="34"/>
      <c r="T152" s="88"/>
      <c r="U152" s="89"/>
      <c r="V152" s="31"/>
      <c r="W152" s="36">
        <f t="shared" si="54"/>
        <v>-0.5</v>
      </c>
      <c r="X152" s="36">
        <f t="shared" si="55"/>
        <v>-0.9</v>
      </c>
      <c r="Y152" s="36">
        <f t="shared" si="56"/>
        <v>-9.9999999999999978E-2</v>
      </c>
      <c r="Z152" s="36">
        <f t="shared" ca="1" si="57"/>
        <v>-0.13276719138009263</v>
      </c>
      <c r="AA152" s="33"/>
      <c r="AB152" s="36">
        <f t="shared" si="58"/>
        <v>-0.5</v>
      </c>
      <c r="AC152" s="36">
        <f t="shared" si="59"/>
        <v>-0.9</v>
      </c>
      <c r="AD152" s="36">
        <f t="shared" si="60"/>
        <v>-9.9999999999999978E-2</v>
      </c>
      <c r="AE152" s="36">
        <f t="shared" ca="1" si="61"/>
        <v>-0.10875162629782553</v>
      </c>
      <c r="AF152" s="57">
        <f t="shared" si="62"/>
        <v>0</v>
      </c>
    </row>
    <row r="153" spans="1:32" s="7" customFormat="1" ht="15" x14ac:dyDescent="0.2">
      <c r="A153" s="76"/>
      <c r="B153" s="101" t="s">
        <v>210</v>
      </c>
      <c r="C153" s="53"/>
      <c r="D153" s="53"/>
      <c r="E153" s="56"/>
      <c r="F153" s="27"/>
      <c r="G153" s="5">
        <f t="shared" si="63"/>
        <v>-0.5</v>
      </c>
      <c r="H153" s="5">
        <f t="shared" si="64"/>
        <v>-0.9</v>
      </c>
      <c r="I153" s="5">
        <f t="shared" si="65"/>
        <v>-9.9999999999999978E-2</v>
      </c>
      <c r="J153" s="5">
        <f t="shared" ca="1" si="66"/>
        <v>-0.64820937474988294</v>
      </c>
      <c r="K153" s="28"/>
      <c r="L153" s="5">
        <f t="shared" si="67"/>
        <v>-0.5</v>
      </c>
      <c r="M153" s="5">
        <f t="shared" si="68"/>
        <v>-0.9</v>
      </c>
      <c r="N153" s="5">
        <f t="shared" si="69"/>
        <v>-9.9999999999999978E-2</v>
      </c>
      <c r="O153" s="5">
        <f t="shared" ca="1" si="70"/>
        <v>-0.56196887319278421</v>
      </c>
      <c r="P153" s="29">
        <f t="shared" si="71"/>
        <v>0</v>
      </c>
      <c r="Q153" s="85"/>
      <c r="R153" s="34"/>
      <c r="S153" s="34"/>
      <c r="T153" s="88"/>
      <c r="U153" s="89"/>
      <c r="V153" s="31"/>
      <c r="W153" s="36">
        <f t="shared" si="54"/>
        <v>-0.5</v>
      </c>
      <c r="X153" s="36">
        <f t="shared" si="55"/>
        <v>-0.9</v>
      </c>
      <c r="Y153" s="36">
        <f t="shared" si="56"/>
        <v>-9.9999999999999978E-2</v>
      </c>
      <c r="Z153" s="36">
        <f t="shared" ca="1" si="57"/>
        <v>-0.31844727164909437</v>
      </c>
      <c r="AA153" s="33"/>
      <c r="AB153" s="36">
        <f t="shared" si="58"/>
        <v>-0.5</v>
      </c>
      <c r="AC153" s="36">
        <f t="shared" si="59"/>
        <v>-0.9</v>
      </c>
      <c r="AD153" s="36">
        <f t="shared" si="60"/>
        <v>-9.9999999999999978E-2</v>
      </c>
      <c r="AE153" s="36">
        <f t="shared" ca="1" si="61"/>
        <v>-0.72270386866570102</v>
      </c>
      <c r="AF153" s="57">
        <f t="shared" si="62"/>
        <v>0</v>
      </c>
    </row>
    <row r="154" spans="1:32" s="7" customFormat="1" ht="15" x14ac:dyDescent="0.2">
      <c r="A154" s="76"/>
      <c r="B154" s="101" t="s">
        <v>211</v>
      </c>
      <c r="C154" s="53"/>
      <c r="D154" s="53"/>
      <c r="E154" s="56"/>
      <c r="F154" s="27"/>
      <c r="G154" s="5">
        <f t="shared" si="63"/>
        <v>-0.5</v>
      </c>
      <c r="H154" s="5">
        <f t="shared" si="64"/>
        <v>-0.9</v>
      </c>
      <c r="I154" s="5">
        <f t="shared" si="65"/>
        <v>-9.9999999999999978E-2</v>
      </c>
      <c r="J154" s="5">
        <f t="shared" ca="1" si="66"/>
        <v>-0.84663660187038392</v>
      </c>
      <c r="K154" s="28"/>
      <c r="L154" s="5">
        <f t="shared" si="67"/>
        <v>-0.5</v>
      </c>
      <c r="M154" s="5">
        <f t="shared" si="68"/>
        <v>-0.9</v>
      </c>
      <c r="N154" s="5">
        <f t="shared" si="69"/>
        <v>-9.9999999999999978E-2</v>
      </c>
      <c r="O154" s="5">
        <f t="shared" ca="1" si="70"/>
        <v>-0.84862220772059693</v>
      </c>
      <c r="P154" s="29">
        <f t="shared" si="71"/>
        <v>0</v>
      </c>
      <c r="Q154" s="85"/>
      <c r="R154" s="34"/>
      <c r="S154" s="34"/>
      <c r="T154" s="88"/>
      <c r="U154" s="89"/>
      <c r="V154" s="31"/>
      <c r="W154" s="36">
        <f t="shared" si="54"/>
        <v>-0.5</v>
      </c>
      <c r="X154" s="36">
        <f t="shared" si="55"/>
        <v>-0.9</v>
      </c>
      <c r="Y154" s="36">
        <f t="shared" si="56"/>
        <v>-9.9999999999999978E-2</v>
      </c>
      <c r="Z154" s="36">
        <f t="shared" ca="1" si="57"/>
        <v>-0.86004532881575735</v>
      </c>
      <c r="AA154" s="33"/>
      <c r="AB154" s="36">
        <f t="shared" si="58"/>
        <v>-0.5</v>
      </c>
      <c r="AC154" s="36">
        <f t="shared" si="59"/>
        <v>-0.9</v>
      </c>
      <c r="AD154" s="36">
        <f t="shared" si="60"/>
        <v>-9.9999999999999978E-2</v>
      </c>
      <c r="AE154" s="36">
        <f t="shared" ca="1" si="61"/>
        <v>-0.36032474932775327</v>
      </c>
      <c r="AF154" s="57">
        <f t="shared" si="62"/>
        <v>0</v>
      </c>
    </row>
    <row r="155" spans="1:32" s="7" customFormat="1" ht="15" x14ac:dyDescent="0.2">
      <c r="A155" s="76"/>
      <c r="B155" s="101" t="s">
        <v>212</v>
      </c>
      <c r="C155" s="53"/>
      <c r="D155" s="53"/>
      <c r="E155" s="56"/>
      <c r="F155" s="27"/>
      <c r="G155" s="5">
        <f t="shared" si="63"/>
        <v>-0.5</v>
      </c>
      <c r="H155" s="5">
        <f t="shared" si="64"/>
        <v>-0.9</v>
      </c>
      <c r="I155" s="5">
        <f t="shared" si="65"/>
        <v>-9.9999999999999978E-2</v>
      </c>
      <c r="J155" s="5">
        <f t="shared" ca="1" si="66"/>
        <v>-0.26285976237056952</v>
      </c>
      <c r="K155" s="28"/>
      <c r="L155" s="5">
        <f t="shared" si="67"/>
        <v>-0.5</v>
      </c>
      <c r="M155" s="5">
        <f t="shared" si="68"/>
        <v>-0.9</v>
      </c>
      <c r="N155" s="5">
        <f t="shared" si="69"/>
        <v>-9.9999999999999978E-2</v>
      </c>
      <c r="O155" s="5">
        <f t="shared" ca="1" si="70"/>
        <v>-0.11228206917505634</v>
      </c>
      <c r="P155" s="29">
        <f t="shared" si="71"/>
        <v>0</v>
      </c>
      <c r="Q155" s="85"/>
      <c r="R155" s="34"/>
      <c r="S155" s="34"/>
      <c r="T155" s="88"/>
      <c r="U155" s="89"/>
      <c r="V155" s="31"/>
      <c r="W155" s="36">
        <f t="shared" si="54"/>
        <v>-0.5</v>
      </c>
      <c r="X155" s="36">
        <f t="shared" si="55"/>
        <v>-0.9</v>
      </c>
      <c r="Y155" s="36">
        <f t="shared" si="56"/>
        <v>-9.9999999999999978E-2</v>
      </c>
      <c r="Z155" s="36">
        <f t="shared" ca="1" si="57"/>
        <v>-0.68606930290179358</v>
      </c>
      <c r="AA155" s="33"/>
      <c r="AB155" s="36">
        <f t="shared" si="58"/>
        <v>-0.5</v>
      </c>
      <c r="AC155" s="36">
        <f t="shared" si="59"/>
        <v>-0.9</v>
      </c>
      <c r="AD155" s="36">
        <f t="shared" si="60"/>
        <v>-9.9999999999999978E-2</v>
      </c>
      <c r="AE155" s="36">
        <f t="shared" ca="1" si="61"/>
        <v>-0.77824642593339888</v>
      </c>
      <c r="AF155" s="57">
        <f t="shared" si="62"/>
        <v>0</v>
      </c>
    </row>
    <row r="156" spans="1:32" s="7" customFormat="1" ht="15" x14ac:dyDescent="0.2">
      <c r="A156" s="76"/>
      <c r="B156" s="101" t="s">
        <v>213</v>
      </c>
      <c r="C156" s="53"/>
      <c r="D156" s="53"/>
      <c r="E156" s="56"/>
      <c r="F156" s="27"/>
      <c r="G156" s="5">
        <f t="shared" si="63"/>
        <v>-0.5</v>
      </c>
      <c r="H156" s="5">
        <f t="shared" si="64"/>
        <v>-0.9</v>
      </c>
      <c r="I156" s="5">
        <f t="shared" si="65"/>
        <v>-9.9999999999999978E-2</v>
      </c>
      <c r="J156" s="5">
        <f t="shared" ca="1" si="66"/>
        <v>-0.54132075882286335</v>
      </c>
      <c r="K156" s="28"/>
      <c r="L156" s="5">
        <f t="shared" si="67"/>
        <v>-0.5</v>
      </c>
      <c r="M156" s="5">
        <f t="shared" si="68"/>
        <v>-0.9</v>
      </c>
      <c r="N156" s="5">
        <f t="shared" si="69"/>
        <v>-9.9999999999999978E-2</v>
      </c>
      <c r="O156" s="5">
        <f t="shared" ca="1" si="70"/>
        <v>-0.20582253137952311</v>
      </c>
      <c r="P156" s="29">
        <f t="shared" si="71"/>
        <v>0</v>
      </c>
      <c r="Q156" s="85"/>
      <c r="R156" s="34"/>
      <c r="S156" s="34"/>
      <c r="T156" s="88"/>
      <c r="U156" s="89"/>
      <c r="V156" s="31"/>
      <c r="W156" s="36">
        <f t="shared" si="54"/>
        <v>-0.5</v>
      </c>
      <c r="X156" s="36">
        <f t="shared" si="55"/>
        <v>-0.9</v>
      </c>
      <c r="Y156" s="36">
        <f t="shared" si="56"/>
        <v>-9.9999999999999978E-2</v>
      </c>
      <c r="Z156" s="36">
        <f t="shared" ca="1" si="57"/>
        <v>-0.66970467329596584</v>
      </c>
      <c r="AA156" s="33"/>
      <c r="AB156" s="36">
        <f t="shared" si="58"/>
        <v>-0.5</v>
      </c>
      <c r="AC156" s="36">
        <f t="shared" si="59"/>
        <v>-0.9</v>
      </c>
      <c r="AD156" s="36">
        <f t="shared" si="60"/>
        <v>-9.9999999999999978E-2</v>
      </c>
      <c r="AE156" s="36">
        <f t="shared" ca="1" si="61"/>
        <v>-0.79730200971664167</v>
      </c>
      <c r="AF156" s="57">
        <f t="shared" si="62"/>
        <v>0</v>
      </c>
    </row>
    <row r="157" spans="1:32" s="7" customFormat="1" ht="15" x14ac:dyDescent="0.2">
      <c r="A157" s="76"/>
      <c r="B157" s="101" t="s">
        <v>214</v>
      </c>
      <c r="C157" s="53"/>
      <c r="D157" s="53"/>
      <c r="E157" s="56"/>
      <c r="F157" s="27"/>
      <c r="G157" s="5">
        <f t="shared" si="63"/>
        <v>-0.5</v>
      </c>
      <c r="H157" s="5">
        <f t="shared" si="64"/>
        <v>-0.9</v>
      </c>
      <c r="I157" s="5">
        <f t="shared" si="65"/>
        <v>-9.9999999999999978E-2</v>
      </c>
      <c r="J157" s="5">
        <f t="shared" ca="1" si="66"/>
        <v>-0.86698691722798527</v>
      </c>
      <c r="K157" s="28"/>
      <c r="L157" s="5">
        <f t="shared" si="67"/>
        <v>-0.5</v>
      </c>
      <c r="M157" s="5">
        <f t="shared" si="68"/>
        <v>-0.9</v>
      </c>
      <c r="N157" s="5">
        <f t="shared" si="69"/>
        <v>-9.9999999999999978E-2</v>
      </c>
      <c r="O157" s="5">
        <f t="shared" ca="1" si="70"/>
        <v>-0.43715017464023526</v>
      </c>
      <c r="P157" s="29">
        <f t="shared" si="71"/>
        <v>0</v>
      </c>
      <c r="Q157" s="85"/>
      <c r="R157" s="34"/>
      <c r="S157" s="34"/>
      <c r="T157" s="88"/>
      <c r="U157" s="89"/>
      <c r="V157" s="31"/>
      <c r="W157" s="36">
        <f t="shared" si="54"/>
        <v>-0.5</v>
      </c>
      <c r="X157" s="36">
        <f t="shared" si="55"/>
        <v>-0.9</v>
      </c>
      <c r="Y157" s="36">
        <f t="shared" si="56"/>
        <v>-9.9999999999999978E-2</v>
      </c>
      <c r="Z157" s="36">
        <f t="shared" ca="1" si="57"/>
        <v>-0.80321386343679346</v>
      </c>
      <c r="AA157" s="33"/>
      <c r="AB157" s="36">
        <f t="shared" si="58"/>
        <v>-0.5</v>
      </c>
      <c r="AC157" s="36">
        <f t="shared" si="59"/>
        <v>-0.9</v>
      </c>
      <c r="AD157" s="36">
        <f t="shared" si="60"/>
        <v>-9.9999999999999978E-2</v>
      </c>
      <c r="AE157" s="36">
        <f t="shared" ca="1" si="61"/>
        <v>-0.15437065194491029</v>
      </c>
      <c r="AF157" s="57">
        <f t="shared" si="62"/>
        <v>0</v>
      </c>
    </row>
    <row r="158" spans="1:32" s="7" customFormat="1" ht="15" x14ac:dyDescent="0.2">
      <c r="A158" s="76"/>
      <c r="B158" s="101" t="s">
        <v>215</v>
      </c>
      <c r="C158" s="53"/>
      <c r="D158" s="53"/>
      <c r="E158" s="56"/>
      <c r="F158" s="27"/>
      <c r="G158" s="5">
        <f t="shared" si="63"/>
        <v>-0.5</v>
      </c>
      <c r="H158" s="5">
        <f t="shared" si="64"/>
        <v>-0.9</v>
      </c>
      <c r="I158" s="5">
        <f t="shared" si="65"/>
        <v>-9.9999999999999978E-2</v>
      </c>
      <c r="J158" s="5">
        <f t="shared" ca="1" si="66"/>
        <v>-0.6990407218440533</v>
      </c>
      <c r="K158" s="28"/>
      <c r="L158" s="5">
        <f t="shared" si="67"/>
        <v>-0.5</v>
      </c>
      <c r="M158" s="5">
        <f t="shared" si="68"/>
        <v>-0.9</v>
      </c>
      <c r="N158" s="5">
        <f t="shared" si="69"/>
        <v>-9.9999999999999978E-2</v>
      </c>
      <c r="O158" s="5">
        <f t="shared" ca="1" si="70"/>
        <v>-0.81917273684854175</v>
      </c>
      <c r="P158" s="29">
        <f t="shared" si="71"/>
        <v>0</v>
      </c>
      <c r="Q158" s="85"/>
      <c r="R158" s="34"/>
      <c r="S158" s="34"/>
      <c r="T158" s="88"/>
      <c r="U158" s="89"/>
      <c r="V158" s="31"/>
      <c r="W158" s="36">
        <f t="shared" si="54"/>
        <v>-0.5</v>
      </c>
      <c r="X158" s="36">
        <f t="shared" si="55"/>
        <v>-0.9</v>
      </c>
      <c r="Y158" s="36">
        <f t="shared" si="56"/>
        <v>-9.9999999999999978E-2</v>
      </c>
      <c r="Z158" s="36">
        <f t="shared" ca="1" si="57"/>
        <v>-0.52190809955210993</v>
      </c>
      <c r="AA158" s="33"/>
      <c r="AB158" s="36">
        <f t="shared" si="58"/>
        <v>-0.5</v>
      </c>
      <c r="AC158" s="36">
        <f t="shared" si="59"/>
        <v>-0.9</v>
      </c>
      <c r="AD158" s="36">
        <f t="shared" si="60"/>
        <v>-9.9999999999999978E-2</v>
      </c>
      <c r="AE158" s="36">
        <f t="shared" ca="1" si="61"/>
        <v>-0.12025855662379592</v>
      </c>
      <c r="AF158" s="57">
        <f t="shared" si="62"/>
        <v>0</v>
      </c>
    </row>
    <row r="159" spans="1:32" s="7" customFormat="1" ht="15" x14ac:dyDescent="0.2">
      <c r="A159" s="76"/>
      <c r="B159" s="101" t="s">
        <v>216</v>
      </c>
      <c r="C159" s="53"/>
      <c r="D159" s="53"/>
      <c r="E159" s="56"/>
      <c r="F159" s="27"/>
      <c r="G159" s="5">
        <f t="shared" si="63"/>
        <v>-0.5</v>
      </c>
      <c r="H159" s="5">
        <f t="shared" si="64"/>
        <v>-0.9</v>
      </c>
      <c r="I159" s="5">
        <f t="shared" si="65"/>
        <v>-9.9999999999999978E-2</v>
      </c>
      <c r="J159" s="5">
        <f t="shared" ca="1" si="66"/>
        <v>-0.82661957650898366</v>
      </c>
      <c r="K159" s="28"/>
      <c r="L159" s="5">
        <f t="shared" si="67"/>
        <v>-0.5</v>
      </c>
      <c r="M159" s="5">
        <f t="shared" si="68"/>
        <v>-0.9</v>
      </c>
      <c r="N159" s="5">
        <f t="shared" si="69"/>
        <v>-9.9999999999999978E-2</v>
      </c>
      <c r="O159" s="5">
        <f t="shared" ca="1" si="70"/>
        <v>-0.38356354666893244</v>
      </c>
      <c r="P159" s="29">
        <f t="shared" si="71"/>
        <v>0</v>
      </c>
      <c r="Q159" s="85"/>
      <c r="R159" s="34"/>
      <c r="S159" s="34"/>
      <c r="T159" s="88"/>
      <c r="U159" s="89"/>
      <c r="V159" s="31"/>
      <c r="W159" s="36">
        <f t="shared" si="54"/>
        <v>-0.5</v>
      </c>
      <c r="X159" s="36">
        <f t="shared" si="55"/>
        <v>-0.9</v>
      </c>
      <c r="Y159" s="36">
        <f t="shared" si="56"/>
        <v>-9.9999999999999978E-2</v>
      </c>
      <c r="Z159" s="36">
        <f t="shared" ca="1" si="57"/>
        <v>-0.23285626139008653</v>
      </c>
      <c r="AA159" s="33"/>
      <c r="AB159" s="36">
        <f t="shared" si="58"/>
        <v>-0.5</v>
      </c>
      <c r="AC159" s="36">
        <f t="shared" si="59"/>
        <v>-0.9</v>
      </c>
      <c r="AD159" s="36">
        <f t="shared" si="60"/>
        <v>-9.9999999999999978E-2</v>
      </c>
      <c r="AE159" s="36">
        <f t="shared" ca="1" si="61"/>
        <v>-0.71937844602412793</v>
      </c>
      <c r="AF159" s="57">
        <f t="shared" si="62"/>
        <v>0</v>
      </c>
    </row>
    <row r="160" spans="1:32" s="7" customFormat="1" ht="15" x14ac:dyDescent="0.2">
      <c r="A160" s="76"/>
      <c r="B160" s="101" t="s">
        <v>217</v>
      </c>
      <c r="C160" s="53"/>
      <c r="D160" s="53"/>
      <c r="E160" s="56"/>
      <c r="F160" s="27"/>
      <c r="G160" s="5">
        <f t="shared" si="63"/>
        <v>-0.5</v>
      </c>
      <c r="H160" s="5">
        <f t="shared" si="64"/>
        <v>-0.9</v>
      </c>
      <c r="I160" s="5">
        <f t="shared" si="65"/>
        <v>-9.9999999999999978E-2</v>
      </c>
      <c r="J160" s="5">
        <f t="shared" ca="1" si="66"/>
        <v>-0.72511018106647807</v>
      </c>
      <c r="K160" s="28"/>
      <c r="L160" s="5">
        <f t="shared" si="67"/>
        <v>-0.5</v>
      </c>
      <c r="M160" s="5">
        <f t="shared" si="68"/>
        <v>-0.9</v>
      </c>
      <c r="N160" s="5">
        <f t="shared" si="69"/>
        <v>-9.9999999999999978E-2</v>
      </c>
      <c r="O160" s="5">
        <f t="shared" ca="1" si="70"/>
        <v>-0.31846494182920038</v>
      </c>
      <c r="P160" s="29">
        <f t="shared" si="71"/>
        <v>0</v>
      </c>
      <c r="Q160" s="85"/>
      <c r="R160" s="34"/>
      <c r="S160" s="34"/>
      <c r="T160" s="88"/>
      <c r="U160" s="89"/>
      <c r="V160" s="31"/>
      <c r="W160" s="36">
        <f t="shared" si="54"/>
        <v>-0.5</v>
      </c>
      <c r="X160" s="36">
        <f t="shared" si="55"/>
        <v>-0.9</v>
      </c>
      <c r="Y160" s="36">
        <f t="shared" si="56"/>
        <v>-9.9999999999999978E-2</v>
      </c>
      <c r="Z160" s="36">
        <f t="shared" ca="1" si="57"/>
        <v>-0.68561640173770622</v>
      </c>
      <c r="AA160" s="33"/>
      <c r="AB160" s="36">
        <f t="shared" si="58"/>
        <v>-0.5</v>
      </c>
      <c r="AC160" s="36">
        <f t="shared" si="59"/>
        <v>-0.9</v>
      </c>
      <c r="AD160" s="36">
        <f t="shared" si="60"/>
        <v>-9.9999999999999978E-2</v>
      </c>
      <c r="AE160" s="36">
        <f t="shared" ca="1" si="61"/>
        <v>-0.41842662432050676</v>
      </c>
      <c r="AF160" s="57">
        <f t="shared" si="62"/>
        <v>0</v>
      </c>
    </row>
    <row r="161" spans="1:32" s="7" customFormat="1" ht="15" x14ac:dyDescent="0.2">
      <c r="A161" s="76"/>
      <c r="B161" s="101" t="s">
        <v>218</v>
      </c>
      <c r="C161" s="53"/>
      <c r="D161" s="53"/>
      <c r="E161" s="56"/>
      <c r="F161" s="27"/>
      <c r="G161" s="5">
        <f t="shared" si="63"/>
        <v>-0.5</v>
      </c>
      <c r="H161" s="5">
        <f t="shared" si="64"/>
        <v>-0.9</v>
      </c>
      <c r="I161" s="5">
        <f t="shared" si="65"/>
        <v>-9.9999999999999978E-2</v>
      </c>
      <c r="J161" s="5">
        <f t="shared" ca="1" si="66"/>
        <v>-0.60125474437622795</v>
      </c>
      <c r="K161" s="28"/>
      <c r="L161" s="5">
        <f t="shared" si="67"/>
        <v>-0.5</v>
      </c>
      <c r="M161" s="5">
        <f t="shared" si="68"/>
        <v>-0.9</v>
      </c>
      <c r="N161" s="5">
        <f t="shared" si="69"/>
        <v>-9.9999999999999978E-2</v>
      </c>
      <c r="O161" s="5">
        <f t="shared" ca="1" si="70"/>
        <v>-0.26277634262346639</v>
      </c>
      <c r="P161" s="29">
        <f t="shared" si="71"/>
        <v>0</v>
      </c>
      <c r="Q161" s="85"/>
      <c r="R161" s="34"/>
      <c r="S161" s="34"/>
      <c r="T161" s="88"/>
      <c r="U161" s="89"/>
      <c r="V161" s="31"/>
      <c r="W161" s="36">
        <f t="shared" si="54"/>
        <v>-0.5</v>
      </c>
      <c r="X161" s="36">
        <f t="shared" si="55"/>
        <v>-0.9</v>
      </c>
      <c r="Y161" s="36">
        <f t="shared" si="56"/>
        <v>-9.9999999999999978E-2</v>
      </c>
      <c r="Z161" s="36">
        <f t="shared" ca="1" si="57"/>
        <v>-0.5990028833138521</v>
      </c>
      <c r="AA161" s="33"/>
      <c r="AB161" s="36">
        <f t="shared" si="58"/>
        <v>-0.5</v>
      </c>
      <c r="AC161" s="36">
        <f t="shared" si="59"/>
        <v>-0.9</v>
      </c>
      <c r="AD161" s="36">
        <f t="shared" si="60"/>
        <v>-9.9999999999999978E-2</v>
      </c>
      <c r="AE161" s="36">
        <f t="shared" ca="1" si="61"/>
        <v>-0.56580439658470594</v>
      </c>
      <c r="AF161" s="57">
        <f t="shared" si="62"/>
        <v>0</v>
      </c>
    </row>
    <row r="162" spans="1:32" s="7" customFormat="1" ht="15" x14ac:dyDescent="0.2">
      <c r="A162" s="76"/>
      <c r="B162" s="101" t="s">
        <v>219</v>
      </c>
      <c r="C162" s="53"/>
      <c r="D162" s="53"/>
      <c r="E162" s="56"/>
      <c r="F162" s="27"/>
      <c r="G162" s="5">
        <f t="shared" si="63"/>
        <v>-0.5</v>
      </c>
      <c r="H162" s="5">
        <f t="shared" si="64"/>
        <v>-0.9</v>
      </c>
      <c r="I162" s="5">
        <f t="shared" si="65"/>
        <v>-9.9999999999999978E-2</v>
      </c>
      <c r="J162" s="5">
        <f t="shared" ca="1" si="66"/>
        <v>-0.32715508886643552</v>
      </c>
      <c r="K162" s="28"/>
      <c r="L162" s="5">
        <f t="shared" si="67"/>
        <v>-0.5</v>
      </c>
      <c r="M162" s="5">
        <f t="shared" si="68"/>
        <v>-0.9</v>
      </c>
      <c r="N162" s="5">
        <f t="shared" si="69"/>
        <v>-9.9999999999999978E-2</v>
      </c>
      <c r="O162" s="5">
        <f t="shared" ca="1" si="70"/>
        <v>-0.20824110915753991</v>
      </c>
      <c r="P162" s="29">
        <f t="shared" si="71"/>
        <v>0</v>
      </c>
      <c r="Q162" s="85"/>
      <c r="R162" s="34"/>
      <c r="S162" s="34"/>
      <c r="T162" s="88"/>
      <c r="U162" s="89"/>
      <c r="V162" s="31"/>
      <c r="W162" s="36">
        <f t="shared" si="54"/>
        <v>-0.5</v>
      </c>
      <c r="X162" s="36">
        <f t="shared" si="55"/>
        <v>-0.9</v>
      </c>
      <c r="Y162" s="36">
        <f t="shared" si="56"/>
        <v>-9.9999999999999978E-2</v>
      </c>
      <c r="Z162" s="36">
        <f t="shared" ca="1" si="57"/>
        <v>-0.81502488147342644</v>
      </c>
      <c r="AA162" s="33"/>
      <c r="AB162" s="36">
        <f t="shared" si="58"/>
        <v>-0.5</v>
      </c>
      <c r="AC162" s="36">
        <f t="shared" si="59"/>
        <v>-0.9</v>
      </c>
      <c r="AD162" s="36">
        <f t="shared" si="60"/>
        <v>-9.9999999999999978E-2</v>
      </c>
      <c r="AE162" s="36">
        <f t="shared" ca="1" si="61"/>
        <v>-0.49816412356951589</v>
      </c>
      <c r="AF162" s="57">
        <f t="shared" si="62"/>
        <v>0</v>
      </c>
    </row>
    <row r="163" spans="1:32" s="7" customFormat="1" ht="15" x14ac:dyDescent="0.2">
      <c r="A163" s="76"/>
      <c r="B163" s="101" t="s">
        <v>220</v>
      </c>
      <c r="C163" s="53"/>
      <c r="D163" s="53"/>
      <c r="E163" s="56"/>
      <c r="F163" s="27"/>
      <c r="G163" s="5">
        <f t="shared" si="63"/>
        <v>-0.5</v>
      </c>
      <c r="H163" s="5">
        <f t="shared" si="64"/>
        <v>-0.9</v>
      </c>
      <c r="I163" s="5">
        <f t="shared" si="65"/>
        <v>-9.9999999999999978E-2</v>
      </c>
      <c r="J163" s="5">
        <f t="shared" ca="1" si="66"/>
        <v>-0.82434769414065112</v>
      </c>
      <c r="K163" s="28"/>
      <c r="L163" s="5">
        <f t="shared" si="67"/>
        <v>-0.5</v>
      </c>
      <c r="M163" s="5">
        <f t="shared" si="68"/>
        <v>-0.9</v>
      </c>
      <c r="N163" s="5">
        <f t="shared" si="69"/>
        <v>-9.9999999999999978E-2</v>
      </c>
      <c r="O163" s="5">
        <f t="shared" ca="1" si="70"/>
        <v>-0.51873026192179894</v>
      </c>
      <c r="P163" s="29">
        <f t="shared" si="71"/>
        <v>0</v>
      </c>
      <c r="Q163" s="85"/>
      <c r="R163" s="34"/>
      <c r="S163" s="34"/>
      <c r="T163" s="88"/>
      <c r="U163" s="89"/>
      <c r="V163" s="31"/>
      <c r="W163" s="36">
        <f t="shared" si="54"/>
        <v>-0.5</v>
      </c>
      <c r="X163" s="36">
        <f t="shared" si="55"/>
        <v>-0.9</v>
      </c>
      <c r="Y163" s="36">
        <f t="shared" si="56"/>
        <v>-9.9999999999999978E-2</v>
      </c>
      <c r="Z163" s="36">
        <f t="shared" ca="1" si="57"/>
        <v>-0.88865341821628208</v>
      </c>
      <c r="AA163" s="33"/>
      <c r="AB163" s="36">
        <f t="shared" si="58"/>
        <v>-0.5</v>
      </c>
      <c r="AC163" s="36">
        <f t="shared" si="59"/>
        <v>-0.9</v>
      </c>
      <c r="AD163" s="36">
        <f t="shared" si="60"/>
        <v>-9.9999999999999978E-2</v>
      </c>
      <c r="AE163" s="36">
        <f t="shared" ca="1" si="61"/>
        <v>-0.89427231202456559</v>
      </c>
      <c r="AF163" s="57">
        <f t="shared" si="62"/>
        <v>0</v>
      </c>
    </row>
    <row r="164" spans="1:32" s="7" customFormat="1" ht="15" x14ac:dyDescent="0.2">
      <c r="A164" s="76"/>
      <c r="B164" s="101" t="s">
        <v>221</v>
      </c>
      <c r="C164" s="53"/>
      <c r="D164" s="53"/>
      <c r="E164" s="56"/>
      <c r="F164" s="27"/>
      <c r="G164" s="5">
        <f t="shared" si="63"/>
        <v>-0.5</v>
      </c>
      <c r="H164" s="5">
        <f t="shared" si="64"/>
        <v>-0.9</v>
      </c>
      <c r="I164" s="5">
        <f t="shared" si="65"/>
        <v>-9.9999999999999978E-2</v>
      </c>
      <c r="J164" s="5">
        <f t="shared" ca="1" si="66"/>
        <v>-0.45633383805693362</v>
      </c>
      <c r="K164" s="28"/>
      <c r="L164" s="5">
        <f t="shared" si="67"/>
        <v>-0.5</v>
      </c>
      <c r="M164" s="5">
        <f t="shared" si="68"/>
        <v>-0.9</v>
      </c>
      <c r="N164" s="5">
        <f t="shared" si="69"/>
        <v>-9.9999999999999978E-2</v>
      </c>
      <c r="O164" s="5">
        <f t="shared" ca="1" si="70"/>
        <v>-0.53253636165123652</v>
      </c>
      <c r="P164" s="29">
        <f t="shared" si="71"/>
        <v>0</v>
      </c>
      <c r="Q164" s="85"/>
      <c r="R164" s="34"/>
      <c r="S164" s="34"/>
      <c r="T164" s="88"/>
      <c r="U164" s="89"/>
      <c r="V164" s="31"/>
      <c r="W164" s="36">
        <f t="shared" si="54"/>
        <v>-0.5</v>
      </c>
      <c r="X164" s="36">
        <f t="shared" si="55"/>
        <v>-0.9</v>
      </c>
      <c r="Y164" s="36">
        <f t="shared" si="56"/>
        <v>-9.9999999999999978E-2</v>
      </c>
      <c r="Z164" s="36">
        <f t="shared" ca="1" si="57"/>
        <v>-0.67021252916491547</v>
      </c>
      <c r="AA164" s="33"/>
      <c r="AB164" s="36">
        <f t="shared" si="58"/>
        <v>-0.5</v>
      </c>
      <c r="AC164" s="36">
        <f t="shared" si="59"/>
        <v>-0.9</v>
      </c>
      <c r="AD164" s="36">
        <f t="shared" si="60"/>
        <v>-9.9999999999999978E-2</v>
      </c>
      <c r="AE164" s="36">
        <f t="shared" ca="1" si="61"/>
        <v>-0.35650393381352585</v>
      </c>
      <c r="AF164" s="57">
        <f t="shared" si="62"/>
        <v>0</v>
      </c>
    </row>
    <row r="165" spans="1:32" s="7" customFormat="1" ht="15" x14ac:dyDescent="0.2">
      <c r="A165" s="76"/>
      <c r="B165" s="101" t="s">
        <v>222</v>
      </c>
      <c r="C165" s="53"/>
      <c r="D165" s="53"/>
      <c r="E165" s="56"/>
      <c r="F165" s="27"/>
      <c r="G165" s="5">
        <f t="shared" si="63"/>
        <v>-0.5</v>
      </c>
      <c r="H165" s="5">
        <f t="shared" si="64"/>
        <v>-0.9</v>
      </c>
      <c r="I165" s="5">
        <f t="shared" si="65"/>
        <v>-9.9999999999999978E-2</v>
      </c>
      <c r="J165" s="5">
        <f t="shared" ca="1" si="66"/>
        <v>-0.31718082994477892</v>
      </c>
      <c r="K165" s="28"/>
      <c r="L165" s="5">
        <f t="shared" si="67"/>
        <v>-0.5</v>
      </c>
      <c r="M165" s="5">
        <f t="shared" si="68"/>
        <v>-0.9</v>
      </c>
      <c r="N165" s="5">
        <f t="shared" si="69"/>
        <v>-9.9999999999999978E-2</v>
      </c>
      <c r="O165" s="5">
        <f t="shared" ca="1" si="70"/>
        <v>-0.27801412568877637</v>
      </c>
      <c r="P165" s="29">
        <f t="shared" si="71"/>
        <v>0</v>
      </c>
      <c r="Q165" s="85"/>
      <c r="R165" s="34"/>
      <c r="S165" s="34"/>
      <c r="T165" s="88"/>
      <c r="U165" s="89"/>
      <c r="V165" s="31"/>
      <c r="W165" s="36">
        <f t="shared" si="54"/>
        <v>-0.5</v>
      </c>
      <c r="X165" s="36">
        <f t="shared" si="55"/>
        <v>-0.9</v>
      </c>
      <c r="Y165" s="36">
        <f t="shared" si="56"/>
        <v>-9.9999999999999978E-2</v>
      </c>
      <c r="Z165" s="36">
        <f t="shared" ca="1" si="57"/>
        <v>-0.1839767995850341</v>
      </c>
      <c r="AA165" s="33"/>
      <c r="AB165" s="36">
        <f t="shared" si="58"/>
        <v>-0.5</v>
      </c>
      <c r="AC165" s="36">
        <f t="shared" si="59"/>
        <v>-0.9</v>
      </c>
      <c r="AD165" s="36">
        <f t="shared" si="60"/>
        <v>-9.9999999999999978E-2</v>
      </c>
      <c r="AE165" s="36">
        <f t="shared" ca="1" si="61"/>
        <v>-0.17277057167730048</v>
      </c>
      <c r="AF165" s="57">
        <f t="shared" si="62"/>
        <v>0</v>
      </c>
    </row>
    <row r="166" spans="1:32" s="7" customFormat="1" ht="15" x14ac:dyDescent="0.2">
      <c r="A166" s="76"/>
      <c r="B166" s="101" t="s">
        <v>223</v>
      </c>
      <c r="C166" s="53"/>
      <c r="D166" s="53"/>
      <c r="E166" s="56"/>
      <c r="F166" s="27"/>
      <c r="G166" s="5">
        <f t="shared" si="63"/>
        <v>-0.5</v>
      </c>
      <c r="H166" s="5">
        <f t="shared" si="64"/>
        <v>-0.9</v>
      </c>
      <c r="I166" s="5">
        <f t="shared" si="65"/>
        <v>-9.9999999999999978E-2</v>
      </c>
      <c r="J166" s="5">
        <f t="shared" ca="1" si="66"/>
        <v>-0.76848316757079249</v>
      </c>
      <c r="K166" s="28"/>
      <c r="L166" s="5">
        <f t="shared" si="67"/>
        <v>-0.5</v>
      </c>
      <c r="M166" s="5">
        <f t="shared" si="68"/>
        <v>-0.9</v>
      </c>
      <c r="N166" s="5">
        <f t="shared" si="69"/>
        <v>-9.9999999999999978E-2</v>
      </c>
      <c r="O166" s="5">
        <f t="shared" ca="1" si="70"/>
        <v>-0.73568804104398544</v>
      </c>
      <c r="P166" s="29">
        <f t="shared" si="71"/>
        <v>0</v>
      </c>
      <c r="Q166" s="85"/>
      <c r="R166" s="34"/>
      <c r="S166" s="34"/>
      <c r="T166" s="88"/>
      <c r="U166" s="89"/>
      <c r="V166" s="31"/>
      <c r="W166" s="36">
        <f t="shared" si="54"/>
        <v>-0.5</v>
      </c>
      <c r="X166" s="36">
        <f t="shared" si="55"/>
        <v>-0.9</v>
      </c>
      <c r="Y166" s="36">
        <f t="shared" si="56"/>
        <v>-9.9999999999999978E-2</v>
      </c>
      <c r="Z166" s="36">
        <f t="shared" ca="1" si="57"/>
        <v>-0.52670523016462056</v>
      </c>
      <c r="AA166" s="33"/>
      <c r="AB166" s="36">
        <f t="shared" si="58"/>
        <v>-0.5</v>
      </c>
      <c r="AC166" s="36">
        <f t="shared" si="59"/>
        <v>-0.9</v>
      </c>
      <c r="AD166" s="36">
        <f t="shared" si="60"/>
        <v>-9.9999999999999978E-2</v>
      </c>
      <c r="AE166" s="36">
        <f t="shared" ca="1" si="61"/>
        <v>-0.17067705382207587</v>
      </c>
      <c r="AF166" s="57">
        <f t="shared" si="62"/>
        <v>0</v>
      </c>
    </row>
    <row r="167" spans="1:32" s="7" customFormat="1" ht="15" x14ac:dyDescent="0.2">
      <c r="A167" s="76"/>
      <c r="B167" s="101" t="s">
        <v>224</v>
      </c>
      <c r="C167" s="53"/>
      <c r="D167" s="53"/>
      <c r="E167" s="56"/>
      <c r="F167" s="27"/>
      <c r="G167" s="5">
        <f t="shared" si="63"/>
        <v>-0.5</v>
      </c>
      <c r="H167" s="5">
        <f t="shared" si="64"/>
        <v>-0.9</v>
      </c>
      <c r="I167" s="5">
        <f t="shared" si="65"/>
        <v>-9.9999999999999978E-2</v>
      </c>
      <c r="J167" s="5">
        <f t="shared" ca="1" si="66"/>
        <v>-0.17561583993030905</v>
      </c>
      <c r="K167" s="28"/>
      <c r="L167" s="5">
        <f t="shared" si="67"/>
        <v>-0.5</v>
      </c>
      <c r="M167" s="5">
        <f t="shared" si="68"/>
        <v>-0.9</v>
      </c>
      <c r="N167" s="5">
        <f t="shared" si="69"/>
        <v>-9.9999999999999978E-2</v>
      </c>
      <c r="O167" s="5">
        <f t="shared" ca="1" si="70"/>
        <v>-0.38664511833200232</v>
      </c>
      <c r="P167" s="29">
        <f t="shared" si="71"/>
        <v>0</v>
      </c>
      <c r="Q167" s="85"/>
      <c r="R167" s="34"/>
      <c r="S167" s="34"/>
      <c r="T167" s="88"/>
      <c r="U167" s="89"/>
      <c r="V167" s="31"/>
      <c r="W167" s="36">
        <f t="shared" si="54"/>
        <v>-0.5</v>
      </c>
      <c r="X167" s="36">
        <f t="shared" si="55"/>
        <v>-0.9</v>
      </c>
      <c r="Y167" s="36">
        <f t="shared" si="56"/>
        <v>-9.9999999999999978E-2</v>
      </c>
      <c r="Z167" s="36">
        <f t="shared" ca="1" si="57"/>
        <v>-0.32923941052013717</v>
      </c>
      <c r="AA167" s="33"/>
      <c r="AB167" s="36">
        <f t="shared" si="58"/>
        <v>-0.5</v>
      </c>
      <c r="AC167" s="36">
        <f t="shared" si="59"/>
        <v>-0.9</v>
      </c>
      <c r="AD167" s="36">
        <f t="shared" si="60"/>
        <v>-9.9999999999999978E-2</v>
      </c>
      <c r="AE167" s="36">
        <f t="shared" ca="1" si="61"/>
        <v>-0.46510639150349364</v>
      </c>
      <c r="AF167" s="57">
        <f t="shared" si="62"/>
        <v>0</v>
      </c>
    </row>
    <row r="168" spans="1:32" s="7" customFormat="1" ht="15" x14ac:dyDescent="0.2">
      <c r="A168" s="76"/>
      <c r="B168" s="101" t="s">
        <v>225</v>
      </c>
      <c r="C168" s="53"/>
      <c r="D168" s="53"/>
      <c r="E168" s="56"/>
      <c r="F168" s="27"/>
      <c r="G168" s="5">
        <f t="shared" si="63"/>
        <v>-0.5</v>
      </c>
      <c r="H168" s="5">
        <f t="shared" si="64"/>
        <v>-0.9</v>
      </c>
      <c r="I168" s="5">
        <f t="shared" si="65"/>
        <v>-9.9999999999999978E-2</v>
      </c>
      <c r="J168" s="5">
        <f t="shared" ca="1" si="66"/>
        <v>-0.25655573756573624</v>
      </c>
      <c r="K168" s="28"/>
      <c r="L168" s="5">
        <f t="shared" si="67"/>
        <v>-0.5</v>
      </c>
      <c r="M168" s="5">
        <f t="shared" si="68"/>
        <v>-0.9</v>
      </c>
      <c r="N168" s="5">
        <f t="shared" si="69"/>
        <v>-9.9999999999999978E-2</v>
      </c>
      <c r="O168" s="5">
        <f t="shared" ca="1" si="70"/>
        <v>-0.86472207199185147</v>
      </c>
      <c r="P168" s="29">
        <f t="shared" si="71"/>
        <v>0</v>
      </c>
      <c r="Q168" s="85"/>
      <c r="R168" s="34"/>
      <c r="S168" s="34"/>
      <c r="T168" s="88"/>
      <c r="U168" s="89"/>
      <c r="V168" s="31"/>
      <c r="W168" s="36">
        <f t="shared" si="54"/>
        <v>-0.5</v>
      </c>
      <c r="X168" s="36">
        <f t="shared" si="55"/>
        <v>-0.9</v>
      </c>
      <c r="Y168" s="36">
        <f t="shared" si="56"/>
        <v>-9.9999999999999978E-2</v>
      </c>
      <c r="Z168" s="36">
        <f t="shared" ca="1" si="57"/>
        <v>-0.77403531841116735</v>
      </c>
      <c r="AA168" s="33"/>
      <c r="AB168" s="36">
        <f t="shared" si="58"/>
        <v>-0.5</v>
      </c>
      <c r="AC168" s="36">
        <f t="shared" si="59"/>
        <v>-0.9</v>
      </c>
      <c r="AD168" s="36">
        <f t="shared" si="60"/>
        <v>-9.9999999999999978E-2</v>
      </c>
      <c r="AE168" s="36">
        <f t="shared" ca="1" si="61"/>
        <v>-0.74880907725965296</v>
      </c>
      <c r="AF168" s="57">
        <f t="shared" si="62"/>
        <v>0</v>
      </c>
    </row>
    <row r="169" spans="1:32" s="7" customFormat="1" ht="15" x14ac:dyDescent="0.2">
      <c r="A169" s="76"/>
      <c r="B169" s="101" t="s">
        <v>226</v>
      </c>
      <c r="C169" s="53"/>
      <c r="D169" s="53"/>
      <c r="E169" s="56"/>
      <c r="F169" s="27"/>
      <c r="G169" s="5">
        <f t="shared" si="63"/>
        <v>-0.5</v>
      </c>
      <c r="H169" s="5">
        <f t="shared" si="64"/>
        <v>-0.9</v>
      </c>
      <c r="I169" s="5">
        <f t="shared" si="65"/>
        <v>-9.9999999999999978E-2</v>
      </c>
      <c r="J169" s="5">
        <f t="shared" ca="1" si="66"/>
        <v>-0.75457492760095624</v>
      </c>
      <c r="K169" s="28"/>
      <c r="L169" s="5">
        <f t="shared" si="67"/>
        <v>-0.5</v>
      </c>
      <c r="M169" s="5">
        <f t="shared" si="68"/>
        <v>-0.9</v>
      </c>
      <c r="N169" s="5">
        <f t="shared" si="69"/>
        <v>-9.9999999999999978E-2</v>
      </c>
      <c r="O169" s="5">
        <f t="shared" ca="1" si="70"/>
        <v>-0.45092070737583068</v>
      </c>
      <c r="P169" s="29">
        <f t="shared" si="71"/>
        <v>0</v>
      </c>
      <c r="Q169" s="85"/>
      <c r="R169" s="34"/>
      <c r="S169" s="34"/>
      <c r="T169" s="88"/>
      <c r="U169" s="89"/>
      <c r="V169" s="31"/>
      <c r="W169" s="36">
        <f t="shared" si="54"/>
        <v>-0.5</v>
      </c>
      <c r="X169" s="36">
        <f t="shared" si="55"/>
        <v>-0.9</v>
      </c>
      <c r="Y169" s="36">
        <f t="shared" si="56"/>
        <v>-9.9999999999999978E-2</v>
      </c>
      <c r="Z169" s="36">
        <f t="shared" ca="1" si="57"/>
        <v>-0.35604078218264501</v>
      </c>
      <c r="AA169" s="33"/>
      <c r="AB169" s="36">
        <f t="shared" si="58"/>
        <v>-0.5</v>
      </c>
      <c r="AC169" s="36">
        <f t="shared" si="59"/>
        <v>-0.9</v>
      </c>
      <c r="AD169" s="36">
        <f t="shared" si="60"/>
        <v>-9.9999999999999978E-2</v>
      </c>
      <c r="AE169" s="36">
        <f t="shared" ca="1" si="61"/>
        <v>-0.83663861368759862</v>
      </c>
      <c r="AF169" s="57">
        <f t="shared" si="62"/>
        <v>0</v>
      </c>
    </row>
    <row r="170" spans="1:32" s="7" customFormat="1" ht="15" x14ac:dyDescent="0.2">
      <c r="A170" s="76"/>
      <c r="B170" s="101" t="s">
        <v>227</v>
      </c>
      <c r="C170" s="53"/>
      <c r="D170" s="53"/>
      <c r="E170" s="56"/>
      <c r="F170" s="27"/>
      <c r="G170" s="5">
        <f t="shared" si="63"/>
        <v>-0.5</v>
      </c>
      <c r="H170" s="5">
        <f t="shared" si="64"/>
        <v>-0.9</v>
      </c>
      <c r="I170" s="5">
        <f t="shared" si="65"/>
        <v>-9.9999999999999978E-2</v>
      </c>
      <c r="J170" s="5">
        <f t="shared" ca="1" si="66"/>
        <v>-0.88050809980869837</v>
      </c>
      <c r="K170" s="28"/>
      <c r="L170" s="5">
        <f t="shared" si="67"/>
        <v>-0.5</v>
      </c>
      <c r="M170" s="5">
        <f t="shared" si="68"/>
        <v>-0.9</v>
      </c>
      <c r="N170" s="5">
        <f t="shared" si="69"/>
        <v>-9.9999999999999978E-2</v>
      </c>
      <c r="O170" s="5">
        <f t="shared" ca="1" si="70"/>
        <v>-0.70088619803646801</v>
      </c>
      <c r="P170" s="29">
        <f t="shared" si="71"/>
        <v>0</v>
      </c>
      <c r="Q170" s="85"/>
      <c r="R170" s="34"/>
      <c r="S170" s="34"/>
      <c r="T170" s="88"/>
      <c r="U170" s="89"/>
      <c r="V170" s="31"/>
      <c r="W170" s="36">
        <f t="shared" si="54"/>
        <v>-0.5</v>
      </c>
      <c r="X170" s="36">
        <f t="shared" si="55"/>
        <v>-0.9</v>
      </c>
      <c r="Y170" s="36">
        <f t="shared" si="56"/>
        <v>-9.9999999999999978E-2</v>
      </c>
      <c r="Z170" s="36">
        <f t="shared" ca="1" si="57"/>
        <v>-0.85206477709361861</v>
      </c>
      <c r="AA170" s="33"/>
      <c r="AB170" s="36">
        <f t="shared" si="58"/>
        <v>-0.5</v>
      </c>
      <c r="AC170" s="36">
        <f t="shared" si="59"/>
        <v>-0.9</v>
      </c>
      <c r="AD170" s="36">
        <f t="shared" si="60"/>
        <v>-9.9999999999999978E-2</v>
      </c>
      <c r="AE170" s="36">
        <f t="shared" ca="1" si="61"/>
        <v>-0.89059933070881547</v>
      </c>
      <c r="AF170" s="57">
        <f t="shared" si="62"/>
        <v>0</v>
      </c>
    </row>
    <row r="171" spans="1:32" s="7" customFormat="1" ht="15" x14ac:dyDescent="0.2">
      <c r="A171" s="76"/>
      <c r="B171" s="101" t="s">
        <v>228</v>
      </c>
      <c r="C171" s="53"/>
      <c r="D171" s="53"/>
      <c r="E171" s="56"/>
      <c r="F171" s="27"/>
      <c r="G171" s="5">
        <f t="shared" si="63"/>
        <v>-0.5</v>
      </c>
      <c r="H171" s="5">
        <f t="shared" si="64"/>
        <v>-0.9</v>
      </c>
      <c r="I171" s="5">
        <f t="shared" si="65"/>
        <v>-9.9999999999999978E-2</v>
      </c>
      <c r="J171" s="5">
        <f t="shared" ca="1" si="66"/>
        <v>-0.29542854587901679</v>
      </c>
      <c r="K171" s="28"/>
      <c r="L171" s="5">
        <f t="shared" si="67"/>
        <v>-0.5</v>
      </c>
      <c r="M171" s="5">
        <f t="shared" si="68"/>
        <v>-0.9</v>
      </c>
      <c r="N171" s="5">
        <f t="shared" si="69"/>
        <v>-9.9999999999999978E-2</v>
      </c>
      <c r="O171" s="5">
        <f t="shared" ca="1" si="70"/>
        <v>-0.8009070841462792</v>
      </c>
      <c r="P171" s="29">
        <f t="shared" si="71"/>
        <v>0</v>
      </c>
      <c r="Q171" s="85"/>
      <c r="R171" s="34"/>
      <c r="S171" s="34"/>
      <c r="T171" s="88"/>
      <c r="U171" s="89"/>
      <c r="V171" s="31"/>
      <c r="W171" s="36">
        <f t="shared" si="54"/>
        <v>-0.5</v>
      </c>
      <c r="X171" s="36">
        <f t="shared" si="55"/>
        <v>-0.9</v>
      </c>
      <c r="Y171" s="36">
        <f t="shared" si="56"/>
        <v>-9.9999999999999978E-2</v>
      </c>
      <c r="Z171" s="36">
        <f t="shared" ca="1" si="57"/>
        <v>-0.77270606288786658</v>
      </c>
      <c r="AA171" s="33"/>
      <c r="AB171" s="36">
        <f t="shared" si="58"/>
        <v>-0.5</v>
      </c>
      <c r="AC171" s="36">
        <f t="shared" si="59"/>
        <v>-0.9</v>
      </c>
      <c r="AD171" s="36">
        <f t="shared" si="60"/>
        <v>-9.9999999999999978E-2</v>
      </c>
      <c r="AE171" s="36">
        <f t="shared" ca="1" si="61"/>
        <v>-0.24975087769649218</v>
      </c>
      <c r="AF171" s="57">
        <f t="shared" si="62"/>
        <v>0</v>
      </c>
    </row>
    <row r="172" spans="1:32" s="7" customFormat="1" ht="15" x14ac:dyDescent="0.2">
      <c r="A172" s="76"/>
      <c r="B172" s="101" t="s">
        <v>229</v>
      </c>
      <c r="C172" s="53"/>
      <c r="D172" s="53"/>
      <c r="E172" s="56"/>
      <c r="F172" s="27"/>
      <c r="G172" s="5">
        <f t="shared" si="63"/>
        <v>-0.5</v>
      </c>
      <c r="H172" s="5">
        <f t="shared" si="64"/>
        <v>-0.9</v>
      </c>
      <c r="I172" s="5">
        <f t="shared" si="65"/>
        <v>-9.9999999999999978E-2</v>
      </c>
      <c r="J172" s="5">
        <f t="shared" ca="1" si="66"/>
        <v>-0.18936901699366293</v>
      </c>
      <c r="K172" s="28"/>
      <c r="L172" s="5">
        <f t="shared" si="67"/>
        <v>-0.5</v>
      </c>
      <c r="M172" s="5">
        <f t="shared" si="68"/>
        <v>-0.9</v>
      </c>
      <c r="N172" s="5">
        <f t="shared" si="69"/>
        <v>-9.9999999999999978E-2</v>
      </c>
      <c r="O172" s="5">
        <f t="shared" ca="1" si="70"/>
        <v>-0.57866021569277781</v>
      </c>
      <c r="P172" s="29">
        <f t="shared" si="71"/>
        <v>0</v>
      </c>
      <c r="Q172" s="85"/>
      <c r="R172" s="34"/>
      <c r="S172" s="34"/>
      <c r="T172" s="88"/>
      <c r="U172" s="89"/>
      <c r="V172" s="31"/>
      <c r="W172" s="36">
        <f t="shared" si="54"/>
        <v>-0.5</v>
      </c>
      <c r="X172" s="36">
        <f t="shared" si="55"/>
        <v>-0.9</v>
      </c>
      <c r="Y172" s="36">
        <f t="shared" si="56"/>
        <v>-9.9999999999999978E-2</v>
      </c>
      <c r="Z172" s="36">
        <f t="shared" ca="1" si="57"/>
        <v>-0.29699791265169095</v>
      </c>
      <c r="AA172" s="33"/>
      <c r="AB172" s="36">
        <f t="shared" si="58"/>
        <v>-0.5</v>
      </c>
      <c r="AC172" s="36">
        <f t="shared" si="59"/>
        <v>-0.9</v>
      </c>
      <c r="AD172" s="36">
        <f t="shared" si="60"/>
        <v>-9.9999999999999978E-2</v>
      </c>
      <c r="AE172" s="36">
        <f t="shared" ca="1" si="61"/>
        <v>-0.67327337568002221</v>
      </c>
      <c r="AF172" s="57">
        <f t="shared" si="62"/>
        <v>0</v>
      </c>
    </row>
    <row r="173" spans="1:32" s="7" customFormat="1" ht="15" x14ac:dyDescent="0.2">
      <c r="A173" s="76"/>
      <c r="B173" s="101" t="s">
        <v>230</v>
      </c>
      <c r="C173" s="53"/>
      <c r="D173" s="53"/>
      <c r="E173" s="56"/>
      <c r="F173" s="27"/>
      <c r="G173" s="5">
        <f t="shared" si="63"/>
        <v>-0.5</v>
      </c>
      <c r="H173" s="5">
        <f t="shared" si="64"/>
        <v>-0.9</v>
      </c>
      <c r="I173" s="5">
        <f t="shared" si="65"/>
        <v>-9.9999999999999978E-2</v>
      </c>
      <c r="J173" s="5">
        <f t="shared" ca="1" si="66"/>
        <v>-0.68440382357393981</v>
      </c>
      <c r="K173" s="28"/>
      <c r="L173" s="5">
        <f t="shared" si="67"/>
        <v>-0.5</v>
      </c>
      <c r="M173" s="5">
        <f t="shared" si="68"/>
        <v>-0.9</v>
      </c>
      <c r="N173" s="5">
        <f t="shared" si="69"/>
        <v>-9.9999999999999978E-2</v>
      </c>
      <c r="O173" s="5">
        <f t="shared" ca="1" si="70"/>
        <v>-0.76416038887116322</v>
      </c>
      <c r="P173" s="29">
        <f t="shared" si="71"/>
        <v>0</v>
      </c>
      <c r="Q173" s="85"/>
      <c r="R173" s="34"/>
      <c r="S173" s="34"/>
      <c r="T173" s="88"/>
      <c r="U173" s="89"/>
      <c r="V173" s="31"/>
      <c r="W173" s="36">
        <f t="shared" si="54"/>
        <v>-0.5</v>
      </c>
      <c r="X173" s="36">
        <f t="shared" si="55"/>
        <v>-0.9</v>
      </c>
      <c r="Y173" s="36">
        <f t="shared" si="56"/>
        <v>-9.9999999999999978E-2</v>
      </c>
      <c r="Z173" s="36">
        <f t="shared" ca="1" si="57"/>
        <v>-0.77036079543428104</v>
      </c>
      <c r="AA173" s="33"/>
      <c r="AB173" s="36">
        <f t="shared" si="58"/>
        <v>-0.5</v>
      </c>
      <c r="AC173" s="36">
        <f t="shared" si="59"/>
        <v>-0.9</v>
      </c>
      <c r="AD173" s="36">
        <f t="shared" si="60"/>
        <v>-9.9999999999999978E-2</v>
      </c>
      <c r="AE173" s="36">
        <f t="shared" ca="1" si="61"/>
        <v>-0.67241339801237698</v>
      </c>
      <c r="AF173" s="57">
        <f t="shared" si="62"/>
        <v>0</v>
      </c>
    </row>
    <row r="174" spans="1:32" s="7" customFormat="1" ht="15" x14ac:dyDescent="0.2">
      <c r="A174" s="76"/>
      <c r="B174" s="101" t="s">
        <v>231</v>
      </c>
      <c r="C174" s="53"/>
      <c r="D174" s="53"/>
      <c r="E174" s="56"/>
      <c r="F174" s="27"/>
      <c r="G174" s="5">
        <f t="shared" si="63"/>
        <v>-0.5</v>
      </c>
      <c r="H174" s="5">
        <f t="shared" si="64"/>
        <v>-0.9</v>
      </c>
      <c r="I174" s="5">
        <f t="shared" si="65"/>
        <v>-9.9999999999999978E-2</v>
      </c>
      <c r="J174" s="5">
        <f t="shared" ca="1" si="66"/>
        <v>-0.74542643032772848</v>
      </c>
      <c r="K174" s="28"/>
      <c r="L174" s="5">
        <f t="shared" si="67"/>
        <v>-0.5</v>
      </c>
      <c r="M174" s="5">
        <f t="shared" si="68"/>
        <v>-0.9</v>
      </c>
      <c r="N174" s="5">
        <f t="shared" si="69"/>
        <v>-9.9999999999999978E-2</v>
      </c>
      <c r="O174" s="5">
        <f t="shared" ca="1" si="70"/>
        <v>-0.68536148421737508</v>
      </c>
      <c r="P174" s="29">
        <f t="shared" si="71"/>
        <v>0</v>
      </c>
      <c r="Q174" s="85"/>
      <c r="R174" s="34"/>
      <c r="S174" s="34"/>
      <c r="T174" s="88"/>
      <c r="U174" s="89"/>
      <c r="V174" s="31"/>
      <c r="W174" s="36">
        <f t="shared" si="54"/>
        <v>-0.5</v>
      </c>
      <c r="X174" s="36">
        <f t="shared" si="55"/>
        <v>-0.9</v>
      </c>
      <c r="Y174" s="36">
        <f t="shared" si="56"/>
        <v>-9.9999999999999978E-2</v>
      </c>
      <c r="Z174" s="36">
        <f t="shared" ca="1" si="57"/>
        <v>-0.48620483418087979</v>
      </c>
      <c r="AA174" s="33"/>
      <c r="AB174" s="36">
        <f t="shared" si="58"/>
        <v>-0.5</v>
      </c>
      <c r="AC174" s="36">
        <f t="shared" si="59"/>
        <v>-0.9</v>
      </c>
      <c r="AD174" s="36">
        <f t="shared" si="60"/>
        <v>-9.9999999999999978E-2</v>
      </c>
      <c r="AE174" s="36">
        <f t="shared" ca="1" si="61"/>
        <v>-0.14510824466588157</v>
      </c>
      <c r="AF174" s="57">
        <f t="shared" si="62"/>
        <v>0</v>
      </c>
    </row>
    <row r="175" spans="1:32" s="7" customFormat="1" ht="15" x14ac:dyDescent="0.2">
      <c r="A175" s="76"/>
      <c r="B175" s="101" t="s">
        <v>232</v>
      </c>
      <c r="C175" s="53"/>
      <c r="D175" s="53"/>
      <c r="E175" s="56"/>
      <c r="F175" s="27"/>
      <c r="G175" s="5">
        <f t="shared" si="63"/>
        <v>-0.5</v>
      </c>
      <c r="H175" s="5">
        <f t="shared" si="64"/>
        <v>-0.9</v>
      </c>
      <c r="I175" s="5">
        <f t="shared" si="65"/>
        <v>-9.9999999999999978E-2</v>
      </c>
      <c r="J175" s="5">
        <f t="shared" ca="1" si="66"/>
        <v>-0.45519163368335142</v>
      </c>
      <c r="K175" s="28"/>
      <c r="L175" s="5">
        <f t="shared" si="67"/>
        <v>-0.5</v>
      </c>
      <c r="M175" s="5">
        <f t="shared" si="68"/>
        <v>-0.9</v>
      </c>
      <c r="N175" s="5">
        <f t="shared" si="69"/>
        <v>-9.9999999999999978E-2</v>
      </c>
      <c r="O175" s="5">
        <f t="shared" ca="1" si="70"/>
        <v>-0.40138343739684645</v>
      </c>
      <c r="P175" s="29">
        <f t="shared" si="71"/>
        <v>0</v>
      </c>
      <c r="Q175" s="85"/>
      <c r="R175" s="34"/>
      <c r="S175" s="34"/>
      <c r="T175" s="88"/>
      <c r="U175" s="89"/>
      <c r="V175" s="31"/>
      <c r="W175" s="36">
        <f t="shared" si="54"/>
        <v>-0.5</v>
      </c>
      <c r="X175" s="36">
        <f t="shared" si="55"/>
        <v>-0.9</v>
      </c>
      <c r="Y175" s="36">
        <f t="shared" si="56"/>
        <v>-9.9999999999999978E-2</v>
      </c>
      <c r="Z175" s="36">
        <f t="shared" ca="1" si="57"/>
        <v>-0.36387348113471907</v>
      </c>
      <c r="AA175" s="33"/>
      <c r="AB175" s="36">
        <f t="shared" si="58"/>
        <v>-0.5</v>
      </c>
      <c r="AC175" s="36">
        <f t="shared" si="59"/>
        <v>-0.9</v>
      </c>
      <c r="AD175" s="36">
        <f t="shared" si="60"/>
        <v>-9.9999999999999978E-2</v>
      </c>
      <c r="AE175" s="36">
        <f t="shared" ca="1" si="61"/>
        <v>-0.43316815496840749</v>
      </c>
      <c r="AF175" s="57">
        <f t="shared" si="62"/>
        <v>0</v>
      </c>
    </row>
    <row r="176" spans="1:32" s="7" customFormat="1" ht="15" x14ac:dyDescent="0.2">
      <c r="A176" s="76"/>
      <c r="B176" s="101" t="s">
        <v>233</v>
      </c>
      <c r="C176" s="53"/>
      <c r="D176" s="53"/>
      <c r="E176" s="56"/>
      <c r="F176" s="27"/>
      <c r="G176" s="5">
        <f t="shared" si="63"/>
        <v>-0.5</v>
      </c>
      <c r="H176" s="5">
        <f t="shared" si="64"/>
        <v>-0.9</v>
      </c>
      <c r="I176" s="5">
        <f t="shared" si="65"/>
        <v>-9.9999999999999978E-2</v>
      </c>
      <c r="J176" s="5">
        <f t="shared" ca="1" si="66"/>
        <v>-0.75074115434878375</v>
      </c>
      <c r="K176" s="28"/>
      <c r="L176" s="5">
        <f t="shared" si="67"/>
        <v>-0.5</v>
      </c>
      <c r="M176" s="5">
        <f t="shared" si="68"/>
        <v>-0.9</v>
      </c>
      <c r="N176" s="5">
        <f t="shared" si="69"/>
        <v>-9.9999999999999978E-2</v>
      </c>
      <c r="O176" s="5">
        <f t="shared" ca="1" si="70"/>
        <v>-0.52219897035055607</v>
      </c>
      <c r="P176" s="29">
        <f t="shared" si="71"/>
        <v>0</v>
      </c>
      <c r="Q176" s="85"/>
      <c r="R176" s="34"/>
      <c r="S176" s="34"/>
      <c r="T176" s="88"/>
      <c r="U176" s="89"/>
      <c r="V176" s="31"/>
      <c r="W176" s="36">
        <f t="shared" si="54"/>
        <v>-0.5</v>
      </c>
      <c r="X176" s="36">
        <f t="shared" si="55"/>
        <v>-0.9</v>
      </c>
      <c r="Y176" s="36">
        <f t="shared" si="56"/>
        <v>-9.9999999999999978E-2</v>
      </c>
      <c r="Z176" s="36">
        <f t="shared" ca="1" si="57"/>
        <v>-0.20196716137817061</v>
      </c>
      <c r="AA176" s="33"/>
      <c r="AB176" s="36">
        <f t="shared" si="58"/>
        <v>-0.5</v>
      </c>
      <c r="AC176" s="36">
        <f t="shared" si="59"/>
        <v>-0.9</v>
      </c>
      <c r="AD176" s="36">
        <f t="shared" si="60"/>
        <v>-9.9999999999999978E-2</v>
      </c>
      <c r="AE176" s="36">
        <f t="shared" ca="1" si="61"/>
        <v>-0.46561884779263513</v>
      </c>
      <c r="AF176" s="57">
        <f t="shared" si="62"/>
        <v>0</v>
      </c>
    </row>
    <row r="177" spans="1:32" s="7" customFormat="1" ht="15" x14ac:dyDescent="0.2">
      <c r="A177" s="76"/>
      <c r="B177" s="101" t="s">
        <v>234</v>
      </c>
      <c r="C177" s="53"/>
      <c r="D177" s="53"/>
      <c r="E177" s="56"/>
      <c r="F177" s="27"/>
      <c r="G177" s="5">
        <f t="shared" si="63"/>
        <v>-0.5</v>
      </c>
      <c r="H177" s="5">
        <f t="shared" si="64"/>
        <v>-0.9</v>
      </c>
      <c r="I177" s="5">
        <f t="shared" si="65"/>
        <v>-9.9999999999999978E-2</v>
      </c>
      <c r="J177" s="5">
        <f t="shared" ca="1" si="66"/>
        <v>-0.5105374837046015</v>
      </c>
      <c r="K177" s="28"/>
      <c r="L177" s="5">
        <f t="shared" si="67"/>
        <v>-0.5</v>
      </c>
      <c r="M177" s="5">
        <f t="shared" si="68"/>
        <v>-0.9</v>
      </c>
      <c r="N177" s="5">
        <f t="shared" si="69"/>
        <v>-9.9999999999999978E-2</v>
      </c>
      <c r="O177" s="5">
        <f t="shared" ca="1" si="70"/>
        <v>-0.87104395691050807</v>
      </c>
      <c r="P177" s="29">
        <f t="shared" si="71"/>
        <v>0</v>
      </c>
      <c r="Q177" s="85"/>
      <c r="R177" s="34"/>
      <c r="S177" s="34"/>
      <c r="T177" s="88"/>
      <c r="U177" s="89"/>
      <c r="V177" s="31"/>
      <c r="W177" s="36">
        <f t="shared" ref="W177:W240" si="72">SUM(V177-0.5)</f>
        <v>-0.5</v>
      </c>
      <c r="X177" s="36">
        <f t="shared" ref="X177:X240" si="73">SUM(W177-0.4)</f>
        <v>-0.9</v>
      </c>
      <c r="Y177" s="36">
        <f t="shared" ref="Y177:Y240" si="74">SUM(W177+0.4)</f>
        <v>-9.9999999999999978E-2</v>
      </c>
      <c r="Z177" s="36">
        <f t="shared" ref="Z177:Z240" ca="1" si="75">RAND()*(Y177-X177)+X177</f>
        <v>-0.35631813781170985</v>
      </c>
      <c r="AA177" s="33"/>
      <c r="AB177" s="36">
        <f t="shared" ref="AB177:AB240" si="76">SUM(AA177-0.5)</f>
        <v>-0.5</v>
      </c>
      <c r="AC177" s="36">
        <f t="shared" ref="AC177:AC240" si="77">SUM(AB177-0.4)</f>
        <v>-0.9</v>
      </c>
      <c r="AD177" s="36">
        <f t="shared" ref="AD177:AD240" si="78">SUM(AB177+0.4)</f>
        <v>-9.9999999999999978E-2</v>
      </c>
      <c r="AE177" s="36">
        <f t="shared" ref="AE177:AE240" ca="1" si="79">RAND()*(AD177-AC177)+AC177</f>
        <v>-0.21937822987538824</v>
      </c>
      <c r="AF177" s="57">
        <f t="shared" si="62"/>
        <v>0</v>
      </c>
    </row>
    <row r="178" spans="1:32" s="7" customFormat="1" ht="15" x14ac:dyDescent="0.2">
      <c r="A178" s="76"/>
      <c r="B178" s="101" t="s">
        <v>235</v>
      </c>
      <c r="C178" s="53"/>
      <c r="D178" s="53"/>
      <c r="E178" s="56"/>
      <c r="F178" s="27"/>
      <c r="G178" s="5">
        <f t="shared" si="63"/>
        <v>-0.5</v>
      </c>
      <c r="H178" s="5">
        <f t="shared" si="64"/>
        <v>-0.9</v>
      </c>
      <c r="I178" s="5">
        <f t="shared" si="65"/>
        <v>-9.9999999999999978E-2</v>
      </c>
      <c r="J178" s="5">
        <f t="shared" ca="1" si="66"/>
        <v>-0.65807162123142271</v>
      </c>
      <c r="K178" s="28"/>
      <c r="L178" s="5">
        <f t="shared" si="67"/>
        <v>-0.5</v>
      </c>
      <c r="M178" s="5">
        <f t="shared" si="68"/>
        <v>-0.9</v>
      </c>
      <c r="N178" s="5">
        <f t="shared" si="69"/>
        <v>-9.9999999999999978E-2</v>
      </c>
      <c r="O178" s="5">
        <f t="shared" ca="1" si="70"/>
        <v>-0.56167686658732285</v>
      </c>
      <c r="P178" s="29">
        <f t="shared" si="71"/>
        <v>0</v>
      </c>
      <c r="Q178" s="85"/>
      <c r="R178" s="34"/>
      <c r="S178" s="34"/>
      <c r="T178" s="88"/>
      <c r="U178" s="89"/>
      <c r="V178" s="31"/>
      <c r="W178" s="36">
        <f t="shared" si="72"/>
        <v>-0.5</v>
      </c>
      <c r="X178" s="36">
        <f t="shared" si="73"/>
        <v>-0.9</v>
      </c>
      <c r="Y178" s="36">
        <f t="shared" si="74"/>
        <v>-9.9999999999999978E-2</v>
      </c>
      <c r="Z178" s="36">
        <f t="shared" ca="1" si="75"/>
        <v>-0.83771955618893301</v>
      </c>
      <c r="AA178" s="33"/>
      <c r="AB178" s="36">
        <f t="shared" si="76"/>
        <v>-0.5</v>
      </c>
      <c r="AC178" s="36">
        <f t="shared" si="77"/>
        <v>-0.9</v>
      </c>
      <c r="AD178" s="36">
        <f t="shared" si="78"/>
        <v>-9.9999999999999978E-2</v>
      </c>
      <c r="AE178" s="36">
        <f t="shared" ca="1" si="79"/>
        <v>-0.88936064644737001</v>
      </c>
      <c r="AF178" s="57">
        <f t="shared" si="62"/>
        <v>0</v>
      </c>
    </row>
    <row r="179" spans="1:32" s="7" customFormat="1" ht="15" x14ac:dyDescent="0.2">
      <c r="A179" s="76"/>
      <c r="B179" s="101" t="s">
        <v>236</v>
      </c>
      <c r="C179" s="53"/>
      <c r="D179" s="53"/>
      <c r="E179" s="56"/>
      <c r="F179" s="27"/>
      <c r="G179" s="5">
        <f t="shared" si="63"/>
        <v>-0.5</v>
      </c>
      <c r="H179" s="5">
        <f t="shared" si="64"/>
        <v>-0.9</v>
      </c>
      <c r="I179" s="5">
        <f t="shared" si="65"/>
        <v>-9.9999999999999978E-2</v>
      </c>
      <c r="J179" s="5">
        <f t="shared" ca="1" si="66"/>
        <v>-0.89185849187789601</v>
      </c>
      <c r="K179" s="28"/>
      <c r="L179" s="5">
        <f t="shared" si="67"/>
        <v>-0.5</v>
      </c>
      <c r="M179" s="5">
        <f t="shared" si="68"/>
        <v>-0.9</v>
      </c>
      <c r="N179" s="5">
        <f t="shared" si="69"/>
        <v>-9.9999999999999978E-2</v>
      </c>
      <c r="O179" s="5">
        <f t="shared" ca="1" si="70"/>
        <v>-0.775397750725632</v>
      </c>
      <c r="P179" s="29">
        <f t="shared" si="71"/>
        <v>0</v>
      </c>
      <c r="Q179" s="85"/>
      <c r="R179" s="34"/>
      <c r="S179" s="34"/>
      <c r="T179" s="88"/>
      <c r="U179" s="89"/>
      <c r="V179" s="31"/>
      <c r="W179" s="36">
        <f t="shared" si="72"/>
        <v>-0.5</v>
      </c>
      <c r="X179" s="36">
        <f t="shared" si="73"/>
        <v>-0.9</v>
      </c>
      <c r="Y179" s="36">
        <f t="shared" si="74"/>
        <v>-9.9999999999999978E-2</v>
      </c>
      <c r="Z179" s="36">
        <f t="shared" ca="1" si="75"/>
        <v>-0.60621902227389679</v>
      </c>
      <c r="AA179" s="33"/>
      <c r="AB179" s="36">
        <f t="shared" si="76"/>
        <v>-0.5</v>
      </c>
      <c r="AC179" s="36">
        <f t="shared" si="77"/>
        <v>-0.9</v>
      </c>
      <c r="AD179" s="36">
        <f t="shared" si="78"/>
        <v>-9.9999999999999978E-2</v>
      </c>
      <c r="AE179" s="36">
        <f t="shared" ca="1" si="79"/>
        <v>-0.26064492000507677</v>
      </c>
      <c r="AF179" s="57">
        <f t="shared" si="62"/>
        <v>0</v>
      </c>
    </row>
    <row r="180" spans="1:32" s="7" customFormat="1" ht="15" x14ac:dyDescent="0.2">
      <c r="A180" s="76"/>
      <c r="B180" s="101" t="s">
        <v>237</v>
      </c>
      <c r="C180" s="53"/>
      <c r="D180" s="53"/>
      <c r="E180" s="56"/>
      <c r="F180" s="27"/>
      <c r="G180" s="5">
        <f t="shared" si="63"/>
        <v>-0.5</v>
      </c>
      <c r="H180" s="5">
        <f t="shared" si="64"/>
        <v>-0.9</v>
      </c>
      <c r="I180" s="5">
        <f t="shared" si="65"/>
        <v>-9.9999999999999978E-2</v>
      </c>
      <c r="J180" s="5">
        <f t="shared" ca="1" si="66"/>
        <v>-0.66278352013425312</v>
      </c>
      <c r="K180" s="28"/>
      <c r="L180" s="5">
        <f t="shared" si="67"/>
        <v>-0.5</v>
      </c>
      <c r="M180" s="5">
        <f t="shared" si="68"/>
        <v>-0.9</v>
      </c>
      <c r="N180" s="5">
        <f t="shared" si="69"/>
        <v>-9.9999999999999978E-2</v>
      </c>
      <c r="O180" s="5">
        <f t="shared" ca="1" si="70"/>
        <v>-0.28512032454957892</v>
      </c>
      <c r="P180" s="29">
        <f t="shared" si="71"/>
        <v>0</v>
      </c>
      <c r="Q180" s="85"/>
      <c r="R180" s="34"/>
      <c r="S180" s="34"/>
      <c r="T180" s="88"/>
      <c r="U180" s="89"/>
      <c r="V180" s="31"/>
      <c r="W180" s="36">
        <f t="shared" si="72"/>
        <v>-0.5</v>
      </c>
      <c r="X180" s="36">
        <f t="shared" si="73"/>
        <v>-0.9</v>
      </c>
      <c r="Y180" s="36">
        <f t="shared" si="74"/>
        <v>-9.9999999999999978E-2</v>
      </c>
      <c r="Z180" s="36">
        <f t="shared" ca="1" si="75"/>
        <v>-0.20331558426409646</v>
      </c>
      <c r="AA180" s="33"/>
      <c r="AB180" s="36">
        <f t="shared" si="76"/>
        <v>-0.5</v>
      </c>
      <c r="AC180" s="36">
        <f t="shared" si="77"/>
        <v>-0.9</v>
      </c>
      <c r="AD180" s="36">
        <f t="shared" si="78"/>
        <v>-9.9999999999999978E-2</v>
      </c>
      <c r="AE180" s="36">
        <f t="shared" ca="1" si="79"/>
        <v>-0.63609106675004812</v>
      </c>
      <c r="AF180" s="57">
        <f t="shared" si="62"/>
        <v>0</v>
      </c>
    </row>
    <row r="181" spans="1:32" s="7" customFormat="1" ht="15" x14ac:dyDescent="0.2">
      <c r="A181" s="76"/>
      <c r="B181" s="101" t="s">
        <v>238</v>
      </c>
      <c r="C181" s="53"/>
      <c r="D181" s="53"/>
      <c r="E181" s="56"/>
      <c r="F181" s="27"/>
      <c r="G181" s="5">
        <f t="shared" si="63"/>
        <v>-0.5</v>
      </c>
      <c r="H181" s="5">
        <f t="shared" si="64"/>
        <v>-0.9</v>
      </c>
      <c r="I181" s="5">
        <f t="shared" si="65"/>
        <v>-9.9999999999999978E-2</v>
      </c>
      <c r="J181" s="5">
        <f t="shared" ca="1" si="66"/>
        <v>-0.87270853883930299</v>
      </c>
      <c r="K181" s="28"/>
      <c r="L181" s="5">
        <f t="shared" si="67"/>
        <v>-0.5</v>
      </c>
      <c r="M181" s="5">
        <f t="shared" si="68"/>
        <v>-0.9</v>
      </c>
      <c r="N181" s="5">
        <f t="shared" si="69"/>
        <v>-9.9999999999999978E-2</v>
      </c>
      <c r="O181" s="5">
        <f t="shared" ca="1" si="70"/>
        <v>-0.4359244589612622</v>
      </c>
      <c r="P181" s="29">
        <f t="shared" si="71"/>
        <v>0</v>
      </c>
      <c r="Q181" s="85"/>
      <c r="R181" s="34"/>
      <c r="S181" s="34"/>
      <c r="T181" s="88"/>
      <c r="U181" s="89"/>
      <c r="V181" s="31"/>
      <c r="W181" s="36">
        <f t="shared" si="72"/>
        <v>-0.5</v>
      </c>
      <c r="X181" s="36">
        <f t="shared" si="73"/>
        <v>-0.9</v>
      </c>
      <c r="Y181" s="36">
        <f t="shared" si="74"/>
        <v>-9.9999999999999978E-2</v>
      </c>
      <c r="Z181" s="36">
        <f t="shared" ca="1" si="75"/>
        <v>-0.26316609664945467</v>
      </c>
      <c r="AA181" s="33"/>
      <c r="AB181" s="36">
        <f t="shared" si="76"/>
        <v>-0.5</v>
      </c>
      <c r="AC181" s="36">
        <f t="shared" si="77"/>
        <v>-0.9</v>
      </c>
      <c r="AD181" s="36">
        <f t="shared" si="78"/>
        <v>-9.9999999999999978E-2</v>
      </c>
      <c r="AE181" s="36">
        <f t="shared" ca="1" si="79"/>
        <v>-0.19818301749880562</v>
      </c>
      <c r="AF181" s="57">
        <f t="shared" si="62"/>
        <v>0</v>
      </c>
    </row>
    <row r="182" spans="1:32" s="7" customFormat="1" ht="15" x14ac:dyDescent="0.2">
      <c r="A182" s="76"/>
      <c r="B182" s="101" t="s">
        <v>239</v>
      </c>
      <c r="C182" s="53"/>
      <c r="D182" s="53"/>
      <c r="E182" s="56"/>
      <c r="F182" s="27"/>
      <c r="G182" s="5">
        <f t="shared" si="63"/>
        <v>-0.5</v>
      </c>
      <c r="H182" s="5">
        <f t="shared" si="64"/>
        <v>-0.9</v>
      </c>
      <c r="I182" s="5">
        <f t="shared" si="65"/>
        <v>-9.9999999999999978E-2</v>
      </c>
      <c r="J182" s="5">
        <f t="shared" ca="1" si="66"/>
        <v>-0.5485145755482087</v>
      </c>
      <c r="K182" s="28"/>
      <c r="L182" s="5">
        <f t="shared" si="67"/>
        <v>-0.5</v>
      </c>
      <c r="M182" s="5">
        <f t="shared" si="68"/>
        <v>-0.9</v>
      </c>
      <c r="N182" s="5">
        <f t="shared" si="69"/>
        <v>-9.9999999999999978E-2</v>
      </c>
      <c r="O182" s="5">
        <f t="shared" ca="1" si="70"/>
        <v>-0.45145638847337122</v>
      </c>
      <c r="P182" s="29">
        <f t="shared" si="71"/>
        <v>0</v>
      </c>
      <c r="Q182" s="85"/>
      <c r="R182" s="34"/>
      <c r="S182" s="34"/>
      <c r="T182" s="88"/>
      <c r="U182" s="89"/>
      <c r="V182" s="31"/>
      <c r="W182" s="36">
        <f t="shared" si="72"/>
        <v>-0.5</v>
      </c>
      <c r="X182" s="36">
        <f t="shared" si="73"/>
        <v>-0.9</v>
      </c>
      <c r="Y182" s="36">
        <f t="shared" si="74"/>
        <v>-9.9999999999999978E-2</v>
      </c>
      <c r="Z182" s="36">
        <f t="shared" ca="1" si="75"/>
        <v>-0.75194762393187919</v>
      </c>
      <c r="AA182" s="33"/>
      <c r="AB182" s="36">
        <f t="shared" si="76"/>
        <v>-0.5</v>
      </c>
      <c r="AC182" s="36">
        <f t="shared" si="77"/>
        <v>-0.9</v>
      </c>
      <c r="AD182" s="36">
        <f t="shared" si="78"/>
        <v>-9.9999999999999978E-2</v>
      </c>
      <c r="AE182" s="36">
        <f t="shared" ca="1" si="79"/>
        <v>-0.4140718023579984</v>
      </c>
      <c r="AF182" s="57">
        <f t="shared" si="62"/>
        <v>0</v>
      </c>
    </row>
    <row r="183" spans="1:32" s="7" customFormat="1" ht="15" x14ac:dyDescent="0.2">
      <c r="A183" s="76"/>
      <c r="B183" s="101" t="s">
        <v>240</v>
      </c>
      <c r="C183" s="53"/>
      <c r="D183" s="53"/>
      <c r="E183" s="56"/>
      <c r="F183" s="27"/>
      <c r="G183" s="5">
        <f t="shared" si="63"/>
        <v>-0.5</v>
      </c>
      <c r="H183" s="5">
        <f t="shared" si="64"/>
        <v>-0.9</v>
      </c>
      <c r="I183" s="5">
        <f t="shared" si="65"/>
        <v>-9.9999999999999978E-2</v>
      </c>
      <c r="J183" s="5">
        <f t="shared" ca="1" si="66"/>
        <v>-0.20618501725900817</v>
      </c>
      <c r="K183" s="28"/>
      <c r="L183" s="5">
        <f t="shared" si="67"/>
        <v>-0.5</v>
      </c>
      <c r="M183" s="5">
        <f t="shared" si="68"/>
        <v>-0.9</v>
      </c>
      <c r="N183" s="5">
        <f t="shared" si="69"/>
        <v>-9.9999999999999978E-2</v>
      </c>
      <c r="O183" s="5">
        <f t="shared" ca="1" si="70"/>
        <v>-0.88761397402253517</v>
      </c>
      <c r="P183" s="29">
        <f t="shared" si="71"/>
        <v>0</v>
      </c>
      <c r="Q183" s="85"/>
      <c r="R183" s="34"/>
      <c r="S183" s="34"/>
      <c r="T183" s="88"/>
      <c r="U183" s="89"/>
      <c r="V183" s="31"/>
      <c r="W183" s="36">
        <f t="shared" si="72"/>
        <v>-0.5</v>
      </c>
      <c r="X183" s="36">
        <f t="shared" si="73"/>
        <v>-0.9</v>
      </c>
      <c r="Y183" s="36">
        <f t="shared" si="74"/>
        <v>-9.9999999999999978E-2</v>
      </c>
      <c r="Z183" s="36">
        <f t="shared" ca="1" si="75"/>
        <v>-0.2273997655926957</v>
      </c>
      <c r="AA183" s="33"/>
      <c r="AB183" s="36">
        <f t="shared" si="76"/>
        <v>-0.5</v>
      </c>
      <c r="AC183" s="36">
        <f t="shared" si="77"/>
        <v>-0.9</v>
      </c>
      <c r="AD183" s="36">
        <f t="shared" si="78"/>
        <v>-9.9999999999999978E-2</v>
      </c>
      <c r="AE183" s="36">
        <f t="shared" ca="1" si="79"/>
        <v>-0.52070766314613759</v>
      </c>
      <c r="AF183" s="57">
        <f t="shared" si="62"/>
        <v>0</v>
      </c>
    </row>
    <row r="184" spans="1:32" s="7" customFormat="1" ht="15" x14ac:dyDescent="0.2">
      <c r="A184" s="76"/>
      <c r="B184" s="101" t="s">
        <v>241</v>
      </c>
      <c r="C184" s="53"/>
      <c r="D184" s="53"/>
      <c r="E184" s="56"/>
      <c r="F184" s="27"/>
      <c r="G184" s="5">
        <f t="shared" si="63"/>
        <v>-0.5</v>
      </c>
      <c r="H184" s="5">
        <f t="shared" si="64"/>
        <v>-0.9</v>
      </c>
      <c r="I184" s="5">
        <f t="shared" si="65"/>
        <v>-9.9999999999999978E-2</v>
      </c>
      <c r="J184" s="5">
        <f t="shared" ca="1" si="66"/>
        <v>-0.65635277218342936</v>
      </c>
      <c r="K184" s="28"/>
      <c r="L184" s="5">
        <f t="shared" si="67"/>
        <v>-0.5</v>
      </c>
      <c r="M184" s="5">
        <f t="shared" si="68"/>
        <v>-0.9</v>
      </c>
      <c r="N184" s="5">
        <f t="shared" si="69"/>
        <v>-9.9999999999999978E-2</v>
      </c>
      <c r="O184" s="5">
        <f t="shared" ca="1" si="70"/>
        <v>-0.86027923466876766</v>
      </c>
      <c r="P184" s="29">
        <f t="shared" si="71"/>
        <v>0</v>
      </c>
      <c r="Q184" s="85"/>
      <c r="R184" s="34"/>
      <c r="S184" s="34"/>
      <c r="T184" s="88"/>
      <c r="U184" s="89"/>
      <c r="V184" s="31"/>
      <c r="W184" s="36">
        <f t="shared" si="72"/>
        <v>-0.5</v>
      </c>
      <c r="X184" s="36">
        <f t="shared" si="73"/>
        <v>-0.9</v>
      </c>
      <c r="Y184" s="36">
        <f t="shared" si="74"/>
        <v>-9.9999999999999978E-2</v>
      </c>
      <c r="Z184" s="36">
        <f t="shared" ca="1" si="75"/>
        <v>-0.35371560737336805</v>
      </c>
      <c r="AA184" s="33"/>
      <c r="AB184" s="36">
        <f t="shared" si="76"/>
        <v>-0.5</v>
      </c>
      <c r="AC184" s="36">
        <f t="shared" si="77"/>
        <v>-0.9</v>
      </c>
      <c r="AD184" s="36">
        <f t="shared" si="78"/>
        <v>-9.9999999999999978E-2</v>
      </c>
      <c r="AE184" s="36">
        <f t="shared" ca="1" si="79"/>
        <v>-0.66022901261440259</v>
      </c>
      <c r="AF184" s="57">
        <f t="shared" si="62"/>
        <v>0</v>
      </c>
    </row>
    <row r="185" spans="1:32" s="7" customFormat="1" ht="15" x14ac:dyDescent="0.2">
      <c r="A185" s="76"/>
      <c r="B185" s="101" t="s">
        <v>242</v>
      </c>
      <c r="C185" s="53"/>
      <c r="D185" s="53"/>
      <c r="E185" s="56"/>
      <c r="F185" s="27"/>
      <c r="G185" s="5">
        <f t="shared" si="63"/>
        <v>-0.5</v>
      </c>
      <c r="H185" s="5">
        <f t="shared" si="64"/>
        <v>-0.9</v>
      </c>
      <c r="I185" s="5">
        <f t="shared" si="65"/>
        <v>-9.9999999999999978E-2</v>
      </c>
      <c r="J185" s="5">
        <f t="shared" ca="1" si="66"/>
        <v>-0.79122516002945442</v>
      </c>
      <c r="K185" s="28"/>
      <c r="L185" s="5">
        <f t="shared" si="67"/>
        <v>-0.5</v>
      </c>
      <c r="M185" s="5">
        <f t="shared" si="68"/>
        <v>-0.9</v>
      </c>
      <c r="N185" s="5">
        <f t="shared" si="69"/>
        <v>-9.9999999999999978E-2</v>
      </c>
      <c r="O185" s="5">
        <f t="shared" ca="1" si="70"/>
        <v>-0.79816548734627024</v>
      </c>
      <c r="P185" s="29">
        <f t="shared" si="71"/>
        <v>0</v>
      </c>
      <c r="Q185" s="85"/>
      <c r="R185" s="34"/>
      <c r="S185" s="34"/>
      <c r="T185" s="88"/>
      <c r="U185" s="89"/>
      <c r="V185" s="31"/>
      <c r="W185" s="36">
        <f t="shared" si="72"/>
        <v>-0.5</v>
      </c>
      <c r="X185" s="36">
        <f t="shared" si="73"/>
        <v>-0.9</v>
      </c>
      <c r="Y185" s="36">
        <f t="shared" si="74"/>
        <v>-9.9999999999999978E-2</v>
      </c>
      <c r="Z185" s="36">
        <f t="shared" ca="1" si="75"/>
        <v>-0.60130037225515709</v>
      </c>
      <c r="AA185" s="33"/>
      <c r="AB185" s="36">
        <f t="shared" si="76"/>
        <v>-0.5</v>
      </c>
      <c r="AC185" s="36">
        <f t="shared" si="77"/>
        <v>-0.9</v>
      </c>
      <c r="AD185" s="36">
        <f t="shared" si="78"/>
        <v>-9.9999999999999978E-2</v>
      </c>
      <c r="AE185" s="36">
        <f t="shared" ca="1" si="79"/>
        <v>-0.24371471101190012</v>
      </c>
      <c r="AF185" s="57">
        <f t="shared" si="62"/>
        <v>0</v>
      </c>
    </row>
    <row r="186" spans="1:32" s="7" customFormat="1" ht="15" x14ac:dyDescent="0.2">
      <c r="A186" s="76"/>
      <c r="B186" s="101" t="s">
        <v>243</v>
      </c>
      <c r="C186" s="53"/>
      <c r="D186" s="53"/>
      <c r="E186" s="56"/>
      <c r="F186" s="27"/>
      <c r="G186" s="5">
        <f t="shared" si="63"/>
        <v>-0.5</v>
      </c>
      <c r="H186" s="5">
        <f t="shared" si="64"/>
        <v>-0.9</v>
      </c>
      <c r="I186" s="5">
        <f t="shared" si="65"/>
        <v>-9.9999999999999978E-2</v>
      </c>
      <c r="J186" s="5">
        <f t="shared" ca="1" si="66"/>
        <v>-0.44540831717857349</v>
      </c>
      <c r="K186" s="28"/>
      <c r="L186" s="5">
        <f t="shared" si="67"/>
        <v>-0.5</v>
      </c>
      <c r="M186" s="5">
        <f t="shared" si="68"/>
        <v>-0.9</v>
      </c>
      <c r="N186" s="5">
        <f t="shared" si="69"/>
        <v>-9.9999999999999978E-2</v>
      </c>
      <c r="O186" s="5">
        <f t="shared" ca="1" si="70"/>
        <v>-0.45066496907848308</v>
      </c>
      <c r="P186" s="29">
        <f t="shared" si="71"/>
        <v>0</v>
      </c>
      <c r="Q186" s="85"/>
      <c r="R186" s="34"/>
      <c r="S186" s="34"/>
      <c r="T186" s="88"/>
      <c r="U186" s="89"/>
      <c r="V186" s="31"/>
      <c r="W186" s="36">
        <f t="shared" si="72"/>
        <v>-0.5</v>
      </c>
      <c r="X186" s="36">
        <f t="shared" si="73"/>
        <v>-0.9</v>
      </c>
      <c r="Y186" s="36">
        <f t="shared" si="74"/>
        <v>-9.9999999999999978E-2</v>
      </c>
      <c r="Z186" s="36">
        <f t="shared" ca="1" si="75"/>
        <v>-0.23732185019708718</v>
      </c>
      <c r="AA186" s="33"/>
      <c r="AB186" s="36">
        <f t="shared" si="76"/>
        <v>-0.5</v>
      </c>
      <c r="AC186" s="36">
        <f t="shared" si="77"/>
        <v>-0.9</v>
      </c>
      <c r="AD186" s="36">
        <f t="shared" si="78"/>
        <v>-9.9999999999999978E-2</v>
      </c>
      <c r="AE186" s="36">
        <f t="shared" ca="1" si="79"/>
        <v>-0.76934055374950472</v>
      </c>
      <c r="AF186" s="57">
        <f t="shared" si="62"/>
        <v>0</v>
      </c>
    </row>
    <row r="187" spans="1:32" s="7" customFormat="1" ht="15" x14ac:dyDescent="0.2">
      <c r="A187" s="76"/>
      <c r="B187" s="101" t="s">
        <v>244</v>
      </c>
      <c r="C187" s="53"/>
      <c r="D187" s="53"/>
      <c r="E187" s="56"/>
      <c r="F187" s="27"/>
      <c r="G187" s="5">
        <f t="shared" si="63"/>
        <v>-0.5</v>
      </c>
      <c r="H187" s="5">
        <f t="shared" si="64"/>
        <v>-0.9</v>
      </c>
      <c r="I187" s="5">
        <f t="shared" si="65"/>
        <v>-9.9999999999999978E-2</v>
      </c>
      <c r="J187" s="5">
        <f t="shared" ca="1" si="66"/>
        <v>-0.69383676988876775</v>
      </c>
      <c r="K187" s="28"/>
      <c r="L187" s="5">
        <f t="shared" si="67"/>
        <v>-0.5</v>
      </c>
      <c r="M187" s="5">
        <f t="shared" si="68"/>
        <v>-0.9</v>
      </c>
      <c r="N187" s="5">
        <f t="shared" si="69"/>
        <v>-9.9999999999999978E-2</v>
      </c>
      <c r="O187" s="5">
        <f t="shared" ca="1" si="70"/>
        <v>-0.63489036243447372</v>
      </c>
      <c r="P187" s="29">
        <f t="shared" si="71"/>
        <v>0</v>
      </c>
      <c r="Q187" s="85"/>
      <c r="R187" s="34"/>
      <c r="S187" s="34"/>
      <c r="T187" s="88"/>
      <c r="U187" s="89"/>
      <c r="V187" s="31"/>
      <c r="W187" s="36">
        <f t="shared" si="72"/>
        <v>-0.5</v>
      </c>
      <c r="X187" s="36">
        <f t="shared" si="73"/>
        <v>-0.9</v>
      </c>
      <c r="Y187" s="36">
        <f t="shared" si="74"/>
        <v>-9.9999999999999978E-2</v>
      </c>
      <c r="Z187" s="36">
        <f t="shared" ca="1" si="75"/>
        <v>-0.27005550301421133</v>
      </c>
      <c r="AA187" s="33"/>
      <c r="AB187" s="36">
        <f t="shared" si="76"/>
        <v>-0.5</v>
      </c>
      <c r="AC187" s="36">
        <f t="shared" si="77"/>
        <v>-0.9</v>
      </c>
      <c r="AD187" s="36">
        <f t="shared" si="78"/>
        <v>-9.9999999999999978E-2</v>
      </c>
      <c r="AE187" s="36">
        <f t="shared" ca="1" si="79"/>
        <v>-0.45426968305656851</v>
      </c>
      <c r="AF187" s="57">
        <f t="shared" si="62"/>
        <v>0</v>
      </c>
    </row>
    <row r="188" spans="1:32" s="7" customFormat="1" ht="15" x14ac:dyDescent="0.2">
      <c r="A188" s="76"/>
      <c r="B188" s="101" t="s">
        <v>245</v>
      </c>
      <c r="C188" s="53"/>
      <c r="D188" s="53"/>
      <c r="E188" s="56"/>
      <c r="F188" s="27"/>
      <c r="G188" s="5">
        <f t="shared" si="63"/>
        <v>-0.5</v>
      </c>
      <c r="H188" s="5">
        <f t="shared" si="64"/>
        <v>-0.9</v>
      </c>
      <c r="I188" s="5">
        <f t="shared" si="65"/>
        <v>-9.9999999999999978E-2</v>
      </c>
      <c r="J188" s="5">
        <f t="shared" ca="1" si="66"/>
        <v>-0.66542843699949461</v>
      </c>
      <c r="K188" s="28"/>
      <c r="L188" s="5">
        <f t="shared" si="67"/>
        <v>-0.5</v>
      </c>
      <c r="M188" s="5">
        <f t="shared" si="68"/>
        <v>-0.9</v>
      </c>
      <c r="N188" s="5">
        <f t="shared" si="69"/>
        <v>-9.9999999999999978E-2</v>
      </c>
      <c r="O188" s="5">
        <f t="shared" ca="1" si="70"/>
        <v>-0.51209006489516862</v>
      </c>
      <c r="P188" s="29">
        <f t="shared" si="71"/>
        <v>0</v>
      </c>
      <c r="Q188" s="85"/>
      <c r="R188" s="34"/>
      <c r="S188" s="34"/>
      <c r="T188" s="88"/>
      <c r="U188" s="89"/>
      <c r="V188" s="31"/>
      <c r="W188" s="36">
        <f t="shared" si="72"/>
        <v>-0.5</v>
      </c>
      <c r="X188" s="36">
        <f t="shared" si="73"/>
        <v>-0.9</v>
      </c>
      <c r="Y188" s="36">
        <f t="shared" si="74"/>
        <v>-9.9999999999999978E-2</v>
      </c>
      <c r="Z188" s="36">
        <f t="shared" ca="1" si="75"/>
        <v>-0.17518514303041266</v>
      </c>
      <c r="AA188" s="33"/>
      <c r="AB188" s="36">
        <f t="shared" si="76"/>
        <v>-0.5</v>
      </c>
      <c r="AC188" s="36">
        <f t="shared" si="77"/>
        <v>-0.9</v>
      </c>
      <c r="AD188" s="36">
        <f t="shared" si="78"/>
        <v>-9.9999999999999978E-2</v>
      </c>
      <c r="AE188" s="36">
        <f t="shared" ca="1" si="79"/>
        <v>-0.47725645122283034</v>
      </c>
      <c r="AF188" s="57">
        <f t="shared" si="62"/>
        <v>0</v>
      </c>
    </row>
    <row r="189" spans="1:32" s="7" customFormat="1" ht="15" x14ac:dyDescent="0.2">
      <c r="A189" s="76"/>
      <c r="B189" s="101" t="s">
        <v>246</v>
      </c>
      <c r="C189" s="53"/>
      <c r="D189" s="53"/>
      <c r="E189" s="56"/>
      <c r="F189" s="27"/>
      <c r="G189" s="5">
        <f t="shared" si="63"/>
        <v>-0.5</v>
      </c>
      <c r="H189" s="5">
        <f t="shared" si="64"/>
        <v>-0.9</v>
      </c>
      <c r="I189" s="5">
        <f t="shared" si="65"/>
        <v>-9.9999999999999978E-2</v>
      </c>
      <c r="J189" s="5">
        <f t="shared" ca="1" si="66"/>
        <v>-0.45616791176021465</v>
      </c>
      <c r="K189" s="28"/>
      <c r="L189" s="5">
        <f t="shared" si="67"/>
        <v>-0.5</v>
      </c>
      <c r="M189" s="5">
        <f t="shared" si="68"/>
        <v>-0.9</v>
      </c>
      <c r="N189" s="5">
        <f t="shared" si="69"/>
        <v>-9.9999999999999978E-2</v>
      </c>
      <c r="O189" s="5">
        <f t="shared" ca="1" si="70"/>
        <v>-0.21619852261492334</v>
      </c>
      <c r="P189" s="29">
        <f t="shared" si="71"/>
        <v>0</v>
      </c>
      <c r="Q189" s="85"/>
      <c r="R189" s="34"/>
      <c r="S189" s="34"/>
      <c r="T189" s="88"/>
      <c r="U189" s="89"/>
      <c r="V189" s="31"/>
      <c r="W189" s="36">
        <f t="shared" si="72"/>
        <v>-0.5</v>
      </c>
      <c r="X189" s="36">
        <f t="shared" si="73"/>
        <v>-0.9</v>
      </c>
      <c r="Y189" s="36">
        <f t="shared" si="74"/>
        <v>-9.9999999999999978E-2</v>
      </c>
      <c r="Z189" s="36">
        <f t="shared" ca="1" si="75"/>
        <v>-0.18843479551836761</v>
      </c>
      <c r="AA189" s="33"/>
      <c r="AB189" s="36">
        <f t="shared" si="76"/>
        <v>-0.5</v>
      </c>
      <c r="AC189" s="36">
        <f t="shared" si="77"/>
        <v>-0.9</v>
      </c>
      <c r="AD189" s="36">
        <f t="shared" si="78"/>
        <v>-9.9999999999999978E-2</v>
      </c>
      <c r="AE189" s="36">
        <f t="shared" ca="1" si="79"/>
        <v>-0.12609265801457092</v>
      </c>
      <c r="AF189" s="57">
        <f t="shared" si="62"/>
        <v>0</v>
      </c>
    </row>
    <row r="190" spans="1:32" s="7" customFormat="1" ht="15" x14ac:dyDescent="0.2">
      <c r="A190" s="76"/>
      <c r="B190" s="101" t="s">
        <v>247</v>
      </c>
      <c r="C190" s="53"/>
      <c r="D190" s="53"/>
      <c r="E190" s="56"/>
      <c r="F190" s="27"/>
      <c r="G190" s="5">
        <f t="shared" si="63"/>
        <v>-0.5</v>
      </c>
      <c r="H190" s="5">
        <f t="shared" si="64"/>
        <v>-0.9</v>
      </c>
      <c r="I190" s="5">
        <f t="shared" si="65"/>
        <v>-9.9999999999999978E-2</v>
      </c>
      <c r="J190" s="5">
        <f t="shared" ca="1" si="66"/>
        <v>-0.62987160652643537</v>
      </c>
      <c r="K190" s="28"/>
      <c r="L190" s="5">
        <f t="shared" si="67"/>
        <v>-0.5</v>
      </c>
      <c r="M190" s="5">
        <f t="shared" si="68"/>
        <v>-0.9</v>
      </c>
      <c r="N190" s="5">
        <f t="shared" si="69"/>
        <v>-9.9999999999999978E-2</v>
      </c>
      <c r="O190" s="5">
        <f t="shared" ca="1" si="70"/>
        <v>-0.40066515947642573</v>
      </c>
      <c r="P190" s="29">
        <f t="shared" si="71"/>
        <v>0</v>
      </c>
      <c r="Q190" s="85"/>
      <c r="R190" s="34"/>
      <c r="S190" s="34"/>
      <c r="T190" s="88"/>
      <c r="U190" s="89"/>
      <c r="V190" s="31"/>
      <c r="W190" s="36">
        <f t="shared" si="72"/>
        <v>-0.5</v>
      </c>
      <c r="X190" s="36">
        <f t="shared" si="73"/>
        <v>-0.9</v>
      </c>
      <c r="Y190" s="36">
        <f t="shared" si="74"/>
        <v>-9.9999999999999978E-2</v>
      </c>
      <c r="Z190" s="36">
        <f t="shared" ca="1" si="75"/>
        <v>-0.68529751793219729</v>
      </c>
      <c r="AA190" s="33"/>
      <c r="AB190" s="36">
        <f t="shared" si="76"/>
        <v>-0.5</v>
      </c>
      <c r="AC190" s="36">
        <f t="shared" si="77"/>
        <v>-0.9</v>
      </c>
      <c r="AD190" s="36">
        <f t="shared" si="78"/>
        <v>-9.9999999999999978E-2</v>
      </c>
      <c r="AE190" s="36">
        <f t="shared" ca="1" si="79"/>
        <v>-0.53150363766828423</v>
      </c>
      <c r="AF190" s="57">
        <f t="shared" si="62"/>
        <v>0</v>
      </c>
    </row>
    <row r="191" spans="1:32" s="7" customFormat="1" ht="15" x14ac:dyDescent="0.2">
      <c r="A191" s="76"/>
      <c r="B191" s="101" t="s">
        <v>248</v>
      </c>
      <c r="C191" s="53"/>
      <c r="D191" s="53"/>
      <c r="E191" s="56"/>
      <c r="F191" s="27"/>
      <c r="G191" s="5">
        <f t="shared" si="63"/>
        <v>-0.5</v>
      </c>
      <c r="H191" s="5">
        <f t="shared" si="64"/>
        <v>-0.9</v>
      </c>
      <c r="I191" s="5">
        <f t="shared" si="65"/>
        <v>-9.9999999999999978E-2</v>
      </c>
      <c r="J191" s="5">
        <f t="shared" ca="1" si="66"/>
        <v>-0.78992424065271039</v>
      </c>
      <c r="K191" s="28"/>
      <c r="L191" s="5">
        <f t="shared" si="67"/>
        <v>-0.5</v>
      </c>
      <c r="M191" s="5">
        <f t="shared" si="68"/>
        <v>-0.9</v>
      </c>
      <c r="N191" s="5">
        <f t="shared" si="69"/>
        <v>-9.9999999999999978E-2</v>
      </c>
      <c r="O191" s="5">
        <f t="shared" ca="1" si="70"/>
        <v>-0.8558059274411125</v>
      </c>
      <c r="P191" s="29">
        <f t="shared" si="71"/>
        <v>0</v>
      </c>
      <c r="Q191" s="85"/>
      <c r="R191" s="34"/>
      <c r="S191" s="34"/>
      <c r="T191" s="88"/>
      <c r="U191" s="89"/>
      <c r="V191" s="31"/>
      <c r="W191" s="36">
        <f t="shared" si="72"/>
        <v>-0.5</v>
      </c>
      <c r="X191" s="36">
        <f t="shared" si="73"/>
        <v>-0.9</v>
      </c>
      <c r="Y191" s="36">
        <f t="shared" si="74"/>
        <v>-9.9999999999999978E-2</v>
      </c>
      <c r="Z191" s="36">
        <f t="shared" ca="1" si="75"/>
        <v>-0.73381052964087501</v>
      </c>
      <c r="AA191" s="33"/>
      <c r="AB191" s="36">
        <f t="shared" si="76"/>
        <v>-0.5</v>
      </c>
      <c r="AC191" s="36">
        <f t="shared" si="77"/>
        <v>-0.9</v>
      </c>
      <c r="AD191" s="36">
        <f t="shared" si="78"/>
        <v>-9.9999999999999978E-2</v>
      </c>
      <c r="AE191" s="36">
        <f t="shared" ca="1" si="79"/>
        <v>-0.82441436087657349</v>
      </c>
      <c r="AF191" s="57">
        <f t="shared" si="62"/>
        <v>0</v>
      </c>
    </row>
    <row r="192" spans="1:32" s="7" customFormat="1" ht="15" x14ac:dyDescent="0.2">
      <c r="A192" s="76"/>
      <c r="B192" s="101" t="s">
        <v>249</v>
      </c>
      <c r="C192" s="53"/>
      <c r="D192" s="53"/>
      <c r="E192" s="56"/>
      <c r="F192" s="27"/>
      <c r="G192" s="5">
        <f t="shared" si="63"/>
        <v>-0.5</v>
      </c>
      <c r="H192" s="5">
        <f t="shared" si="64"/>
        <v>-0.9</v>
      </c>
      <c r="I192" s="5">
        <f t="shared" si="65"/>
        <v>-9.9999999999999978E-2</v>
      </c>
      <c r="J192" s="5">
        <f t="shared" ca="1" si="66"/>
        <v>-0.33595136333596431</v>
      </c>
      <c r="K192" s="28"/>
      <c r="L192" s="5">
        <f t="shared" si="67"/>
        <v>-0.5</v>
      </c>
      <c r="M192" s="5">
        <f t="shared" si="68"/>
        <v>-0.9</v>
      </c>
      <c r="N192" s="5">
        <f t="shared" si="69"/>
        <v>-9.9999999999999978E-2</v>
      </c>
      <c r="O192" s="5">
        <f t="shared" ca="1" si="70"/>
        <v>-0.50307499877023454</v>
      </c>
      <c r="P192" s="29">
        <f t="shared" si="71"/>
        <v>0</v>
      </c>
      <c r="Q192" s="85"/>
      <c r="R192" s="34"/>
      <c r="S192" s="34"/>
      <c r="T192" s="88"/>
      <c r="U192" s="89"/>
      <c r="V192" s="31"/>
      <c r="W192" s="36">
        <f t="shared" si="72"/>
        <v>-0.5</v>
      </c>
      <c r="X192" s="36">
        <f t="shared" si="73"/>
        <v>-0.9</v>
      </c>
      <c r="Y192" s="36">
        <f t="shared" si="74"/>
        <v>-9.9999999999999978E-2</v>
      </c>
      <c r="Z192" s="36">
        <f t="shared" ca="1" si="75"/>
        <v>-0.2953089185420007</v>
      </c>
      <c r="AA192" s="33"/>
      <c r="AB192" s="36">
        <f t="shared" si="76"/>
        <v>-0.5</v>
      </c>
      <c r="AC192" s="36">
        <f t="shared" si="77"/>
        <v>-0.9</v>
      </c>
      <c r="AD192" s="36">
        <f t="shared" si="78"/>
        <v>-9.9999999999999978E-2</v>
      </c>
      <c r="AE192" s="36">
        <f t="shared" ca="1" si="79"/>
        <v>-0.21974625826124039</v>
      </c>
      <c r="AF192" s="57">
        <f t="shared" si="62"/>
        <v>0</v>
      </c>
    </row>
    <row r="193" spans="1:32" s="7" customFormat="1" ht="15" x14ac:dyDescent="0.2">
      <c r="A193" s="76"/>
      <c r="B193" s="101" t="s">
        <v>250</v>
      </c>
      <c r="C193" s="53"/>
      <c r="D193" s="53"/>
      <c r="E193" s="56"/>
      <c r="F193" s="27"/>
      <c r="G193" s="5">
        <f t="shared" si="63"/>
        <v>-0.5</v>
      </c>
      <c r="H193" s="5">
        <f t="shared" si="64"/>
        <v>-0.9</v>
      </c>
      <c r="I193" s="5">
        <f t="shared" si="65"/>
        <v>-9.9999999999999978E-2</v>
      </c>
      <c r="J193" s="5">
        <f t="shared" ca="1" si="66"/>
        <v>-0.77803005012787629</v>
      </c>
      <c r="K193" s="28"/>
      <c r="L193" s="5">
        <f t="shared" si="67"/>
        <v>-0.5</v>
      </c>
      <c r="M193" s="5">
        <f t="shared" si="68"/>
        <v>-0.9</v>
      </c>
      <c r="N193" s="5">
        <f t="shared" si="69"/>
        <v>-9.9999999999999978E-2</v>
      </c>
      <c r="O193" s="5">
        <f t="shared" ca="1" si="70"/>
        <v>-0.18019305905917737</v>
      </c>
      <c r="P193" s="29">
        <f t="shared" si="71"/>
        <v>0</v>
      </c>
      <c r="Q193" s="85"/>
      <c r="R193" s="34"/>
      <c r="S193" s="34"/>
      <c r="T193" s="88"/>
      <c r="U193" s="89"/>
      <c r="V193" s="31"/>
      <c r="W193" s="36">
        <f t="shared" si="72"/>
        <v>-0.5</v>
      </c>
      <c r="X193" s="36">
        <f t="shared" si="73"/>
        <v>-0.9</v>
      </c>
      <c r="Y193" s="36">
        <f t="shared" si="74"/>
        <v>-9.9999999999999978E-2</v>
      </c>
      <c r="Z193" s="36">
        <f t="shared" ca="1" si="75"/>
        <v>-0.6849692265445082</v>
      </c>
      <c r="AA193" s="33"/>
      <c r="AB193" s="36">
        <f t="shared" si="76"/>
        <v>-0.5</v>
      </c>
      <c r="AC193" s="36">
        <f t="shared" si="77"/>
        <v>-0.9</v>
      </c>
      <c r="AD193" s="36">
        <f t="shared" si="78"/>
        <v>-9.9999999999999978E-2</v>
      </c>
      <c r="AE193" s="36">
        <f t="shared" ca="1" si="79"/>
        <v>-0.32289986818641225</v>
      </c>
      <c r="AF193" s="57">
        <f t="shared" si="62"/>
        <v>0</v>
      </c>
    </row>
    <row r="194" spans="1:32" s="7" customFormat="1" ht="15" x14ac:dyDescent="0.2">
      <c r="A194" s="76"/>
      <c r="B194" s="101" t="s">
        <v>251</v>
      </c>
      <c r="C194" s="53"/>
      <c r="D194" s="53"/>
      <c r="E194" s="56"/>
      <c r="F194" s="27"/>
      <c r="G194" s="5">
        <f t="shared" si="63"/>
        <v>-0.5</v>
      </c>
      <c r="H194" s="5">
        <f t="shared" si="64"/>
        <v>-0.9</v>
      </c>
      <c r="I194" s="5">
        <f t="shared" si="65"/>
        <v>-9.9999999999999978E-2</v>
      </c>
      <c r="J194" s="5">
        <f t="shared" ca="1" si="66"/>
        <v>-0.30800850317058592</v>
      </c>
      <c r="K194" s="28"/>
      <c r="L194" s="5">
        <f t="shared" si="67"/>
        <v>-0.5</v>
      </c>
      <c r="M194" s="5">
        <f t="shared" si="68"/>
        <v>-0.9</v>
      </c>
      <c r="N194" s="5">
        <f t="shared" si="69"/>
        <v>-9.9999999999999978E-2</v>
      </c>
      <c r="O194" s="5">
        <f t="shared" ca="1" si="70"/>
        <v>-0.34869705326508704</v>
      </c>
      <c r="P194" s="29">
        <f t="shared" si="71"/>
        <v>0</v>
      </c>
      <c r="Q194" s="85"/>
      <c r="R194" s="34"/>
      <c r="S194" s="34"/>
      <c r="T194" s="88"/>
      <c r="U194" s="89"/>
      <c r="V194" s="31"/>
      <c r="W194" s="36">
        <f t="shared" si="72"/>
        <v>-0.5</v>
      </c>
      <c r="X194" s="36">
        <f t="shared" si="73"/>
        <v>-0.9</v>
      </c>
      <c r="Y194" s="36">
        <f t="shared" si="74"/>
        <v>-9.9999999999999978E-2</v>
      </c>
      <c r="Z194" s="36">
        <f t="shared" ca="1" si="75"/>
        <v>-0.45025176954434548</v>
      </c>
      <c r="AA194" s="33"/>
      <c r="AB194" s="36">
        <f t="shared" si="76"/>
        <v>-0.5</v>
      </c>
      <c r="AC194" s="36">
        <f t="shared" si="77"/>
        <v>-0.9</v>
      </c>
      <c r="AD194" s="36">
        <f t="shared" si="78"/>
        <v>-9.9999999999999978E-2</v>
      </c>
      <c r="AE194" s="36">
        <f t="shared" ca="1" si="79"/>
        <v>-0.77524582130935515</v>
      </c>
      <c r="AF194" s="57">
        <f t="shared" si="62"/>
        <v>0</v>
      </c>
    </row>
    <row r="195" spans="1:32" s="7" customFormat="1" ht="15" x14ac:dyDescent="0.2">
      <c r="A195" s="76"/>
      <c r="B195" s="101" t="s">
        <v>252</v>
      </c>
      <c r="C195" s="53"/>
      <c r="D195" s="53"/>
      <c r="E195" s="56"/>
      <c r="F195" s="27"/>
      <c r="G195" s="5">
        <f t="shared" si="63"/>
        <v>-0.5</v>
      </c>
      <c r="H195" s="5">
        <f t="shared" si="64"/>
        <v>-0.9</v>
      </c>
      <c r="I195" s="5">
        <f t="shared" si="65"/>
        <v>-9.9999999999999978E-2</v>
      </c>
      <c r="J195" s="5">
        <f t="shared" ca="1" si="66"/>
        <v>-0.34261711767047753</v>
      </c>
      <c r="K195" s="28"/>
      <c r="L195" s="5">
        <f t="shared" si="67"/>
        <v>-0.5</v>
      </c>
      <c r="M195" s="5">
        <f t="shared" si="68"/>
        <v>-0.9</v>
      </c>
      <c r="N195" s="5">
        <f t="shared" si="69"/>
        <v>-9.9999999999999978E-2</v>
      </c>
      <c r="O195" s="5">
        <f t="shared" ca="1" si="70"/>
        <v>-0.1355725489670635</v>
      </c>
      <c r="P195" s="29">
        <f t="shared" si="71"/>
        <v>0</v>
      </c>
      <c r="Q195" s="85"/>
      <c r="R195" s="34"/>
      <c r="S195" s="34"/>
      <c r="T195" s="88"/>
      <c r="U195" s="89"/>
      <c r="V195" s="31"/>
      <c r="W195" s="36">
        <f t="shared" si="72"/>
        <v>-0.5</v>
      </c>
      <c r="X195" s="36">
        <f t="shared" si="73"/>
        <v>-0.9</v>
      </c>
      <c r="Y195" s="36">
        <f t="shared" si="74"/>
        <v>-9.9999999999999978E-2</v>
      </c>
      <c r="Z195" s="36">
        <f t="shared" ca="1" si="75"/>
        <v>-0.67440163103592254</v>
      </c>
      <c r="AA195" s="33"/>
      <c r="AB195" s="36">
        <f t="shared" si="76"/>
        <v>-0.5</v>
      </c>
      <c r="AC195" s="36">
        <f t="shared" si="77"/>
        <v>-0.9</v>
      </c>
      <c r="AD195" s="36">
        <f t="shared" si="78"/>
        <v>-9.9999999999999978E-2</v>
      </c>
      <c r="AE195" s="36">
        <f t="shared" ca="1" si="79"/>
        <v>-0.65417329708730731</v>
      </c>
      <c r="AF195" s="57">
        <f t="shared" si="62"/>
        <v>0</v>
      </c>
    </row>
    <row r="196" spans="1:32" s="7" customFormat="1" ht="15" x14ac:dyDescent="0.2">
      <c r="A196" s="76"/>
      <c r="B196" s="101" t="s">
        <v>253</v>
      </c>
      <c r="C196" s="53"/>
      <c r="D196" s="53"/>
      <c r="E196" s="56"/>
      <c r="F196" s="27"/>
      <c r="G196" s="5">
        <f t="shared" si="63"/>
        <v>-0.5</v>
      </c>
      <c r="H196" s="5">
        <f t="shared" si="64"/>
        <v>-0.9</v>
      </c>
      <c r="I196" s="5">
        <f t="shared" si="65"/>
        <v>-9.9999999999999978E-2</v>
      </c>
      <c r="J196" s="5">
        <f t="shared" ca="1" si="66"/>
        <v>-0.17394698013440468</v>
      </c>
      <c r="K196" s="28"/>
      <c r="L196" s="5">
        <f t="shared" si="67"/>
        <v>-0.5</v>
      </c>
      <c r="M196" s="5">
        <f t="shared" si="68"/>
        <v>-0.9</v>
      </c>
      <c r="N196" s="5">
        <f t="shared" si="69"/>
        <v>-9.9999999999999978E-2</v>
      </c>
      <c r="O196" s="5">
        <f t="shared" ca="1" si="70"/>
        <v>-0.19485539108500571</v>
      </c>
      <c r="P196" s="29">
        <f t="shared" si="71"/>
        <v>0</v>
      </c>
      <c r="Q196" s="85"/>
      <c r="R196" s="34"/>
      <c r="S196" s="34"/>
      <c r="T196" s="88"/>
      <c r="U196" s="89"/>
      <c r="V196" s="31"/>
      <c r="W196" s="36">
        <f t="shared" si="72"/>
        <v>-0.5</v>
      </c>
      <c r="X196" s="36">
        <f t="shared" si="73"/>
        <v>-0.9</v>
      </c>
      <c r="Y196" s="36">
        <f t="shared" si="74"/>
        <v>-9.9999999999999978E-2</v>
      </c>
      <c r="Z196" s="36">
        <f t="shared" ca="1" si="75"/>
        <v>-0.84084879174619132</v>
      </c>
      <c r="AA196" s="33"/>
      <c r="AB196" s="36">
        <f t="shared" si="76"/>
        <v>-0.5</v>
      </c>
      <c r="AC196" s="36">
        <f t="shared" si="77"/>
        <v>-0.9</v>
      </c>
      <c r="AD196" s="36">
        <f t="shared" si="78"/>
        <v>-9.9999999999999978E-2</v>
      </c>
      <c r="AE196" s="36">
        <f t="shared" ca="1" si="79"/>
        <v>-0.23608485954609271</v>
      </c>
      <c r="AF196" s="57">
        <f t="shared" si="62"/>
        <v>0</v>
      </c>
    </row>
    <row r="197" spans="1:32" s="7" customFormat="1" ht="15" x14ac:dyDescent="0.2">
      <c r="A197" s="76"/>
      <c r="B197" s="101" t="s">
        <v>254</v>
      </c>
      <c r="C197" s="53"/>
      <c r="D197" s="53"/>
      <c r="E197" s="56"/>
      <c r="F197" s="27"/>
      <c r="G197" s="5">
        <f t="shared" si="63"/>
        <v>-0.5</v>
      </c>
      <c r="H197" s="5">
        <f t="shared" si="64"/>
        <v>-0.9</v>
      </c>
      <c r="I197" s="5">
        <f t="shared" si="65"/>
        <v>-9.9999999999999978E-2</v>
      </c>
      <c r="J197" s="5">
        <f t="shared" ca="1" si="66"/>
        <v>-0.18698965492105168</v>
      </c>
      <c r="K197" s="28"/>
      <c r="L197" s="5">
        <f t="shared" si="67"/>
        <v>-0.5</v>
      </c>
      <c r="M197" s="5">
        <f t="shared" si="68"/>
        <v>-0.9</v>
      </c>
      <c r="N197" s="5">
        <f t="shared" si="69"/>
        <v>-9.9999999999999978E-2</v>
      </c>
      <c r="O197" s="5">
        <f t="shared" ca="1" si="70"/>
        <v>-0.40601439003830275</v>
      </c>
      <c r="P197" s="29">
        <f t="shared" si="71"/>
        <v>0</v>
      </c>
      <c r="Q197" s="85"/>
      <c r="R197" s="34"/>
      <c r="S197" s="34"/>
      <c r="T197" s="88"/>
      <c r="U197" s="89"/>
      <c r="V197" s="31"/>
      <c r="W197" s="36">
        <f t="shared" si="72"/>
        <v>-0.5</v>
      </c>
      <c r="X197" s="36">
        <f t="shared" si="73"/>
        <v>-0.9</v>
      </c>
      <c r="Y197" s="36">
        <f t="shared" si="74"/>
        <v>-9.9999999999999978E-2</v>
      </c>
      <c r="Z197" s="36">
        <f t="shared" ca="1" si="75"/>
        <v>-0.12441622760517534</v>
      </c>
      <c r="AA197" s="33"/>
      <c r="AB197" s="36">
        <f t="shared" si="76"/>
        <v>-0.5</v>
      </c>
      <c r="AC197" s="36">
        <f t="shared" si="77"/>
        <v>-0.9</v>
      </c>
      <c r="AD197" s="36">
        <f t="shared" si="78"/>
        <v>-9.9999999999999978E-2</v>
      </c>
      <c r="AE197" s="36">
        <f t="shared" ca="1" si="79"/>
        <v>-0.4673092191752487</v>
      </c>
      <c r="AF197" s="57">
        <f t="shared" si="62"/>
        <v>0</v>
      </c>
    </row>
    <row r="198" spans="1:32" s="7" customFormat="1" ht="15" x14ac:dyDescent="0.2">
      <c r="A198" s="76"/>
      <c r="B198" s="101" t="s">
        <v>255</v>
      </c>
      <c r="C198" s="53"/>
      <c r="D198" s="53"/>
      <c r="E198" s="56"/>
      <c r="F198" s="27"/>
      <c r="G198" s="5">
        <f t="shared" si="63"/>
        <v>-0.5</v>
      </c>
      <c r="H198" s="5">
        <f t="shared" si="64"/>
        <v>-0.9</v>
      </c>
      <c r="I198" s="5">
        <f t="shared" si="65"/>
        <v>-9.9999999999999978E-2</v>
      </c>
      <c r="J198" s="5">
        <f t="shared" ca="1" si="66"/>
        <v>-0.29612735353295705</v>
      </c>
      <c r="K198" s="28"/>
      <c r="L198" s="5">
        <f t="shared" si="67"/>
        <v>-0.5</v>
      </c>
      <c r="M198" s="5">
        <f t="shared" si="68"/>
        <v>-0.9</v>
      </c>
      <c r="N198" s="5">
        <f t="shared" si="69"/>
        <v>-9.9999999999999978E-2</v>
      </c>
      <c r="O198" s="5">
        <f t="shared" ca="1" si="70"/>
        <v>-0.75644671343769943</v>
      </c>
      <c r="P198" s="29">
        <f t="shared" si="71"/>
        <v>0</v>
      </c>
      <c r="Q198" s="85"/>
      <c r="R198" s="34"/>
      <c r="S198" s="34"/>
      <c r="T198" s="88"/>
      <c r="U198" s="89"/>
      <c r="V198" s="31"/>
      <c r="W198" s="36">
        <f t="shared" si="72"/>
        <v>-0.5</v>
      </c>
      <c r="X198" s="36">
        <f t="shared" si="73"/>
        <v>-0.9</v>
      </c>
      <c r="Y198" s="36">
        <f t="shared" si="74"/>
        <v>-9.9999999999999978E-2</v>
      </c>
      <c r="Z198" s="36">
        <f t="shared" ca="1" si="75"/>
        <v>-0.56806876832106967</v>
      </c>
      <c r="AA198" s="33"/>
      <c r="AB198" s="36">
        <f t="shared" si="76"/>
        <v>-0.5</v>
      </c>
      <c r="AC198" s="36">
        <f t="shared" si="77"/>
        <v>-0.9</v>
      </c>
      <c r="AD198" s="36">
        <f t="shared" si="78"/>
        <v>-9.9999999999999978E-2</v>
      </c>
      <c r="AE198" s="36">
        <f t="shared" ca="1" si="79"/>
        <v>-0.88504983676635973</v>
      </c>
      <c r="AF198" s="57">
        <f t="shared" si="62"/>
        <v>0</v>
      </c>
    </row>
    <row r="199" spans="1:32" s="7" customFormat="1" ht="15" x14ac:dyDescent="0.2">
      <c r="A199" s="76"/>
      <c r="B199" s="101" t="s">
        <v>256</v>
      </c>
      <c r="C199" s="53"/>
      <c r="D199" s="53"/>
      <c r="E199" s="56"/>
      <c r="F199" s="27"/>
      <c r="G199" s="5">
        <f t="shared" si="63"/>
        <v>-0.5</v>
      </c>
      <c r="H199" s="5">
        <f t="shared" si="64"/>
        <v>-0.9</v>
      </c>
      <c r="I199" s="5">
        <f t="shared" si="65"/>
        <v>-9.9999999999999978E-2</v>
      </c>
      <c r="J199" s="5">
        <f t="shared" ca="1" si="66"/>
        <v>-0.56189225940351895</v>
      </c>
      <c r="K199" s="28"/>
      <c r="L199" s="5">
        <f t="shared" si="67"/>
        <v>-0.5</v>
      </c>
      <c r="M199" s="5">
        <f t="shared" si="68"/>
        <v>-0.9</v>
      </c>
      <c r="N199" s="5">
        <f t="shared" si="69"/>
        <v>-9.9999999999999978E-2</v>
      </c>
      <c r="O199" s="5">
        <f t="shared" ca="1" si="70"/>
        <v>-0.73826993325925094</v>
      </c>
      <c r="P199" s="29">
        <f t="shared" si="71"/>
        <v>0</v>
      </c>
      <c r="Q199" s="85"/>
      <c r="R199" s="34"/>
      <c r="S199" s="34"/>
      <c r="T199" s="88"/>
      <c r="U199" s="89"/>
      <c r="V199" s="31"/>
      <c r="W199" s="36">
        <f t="shared" si="72"/>
        <v>-0.5</v>
      </c>
      <c r="X199" s="36">
        <f t="shared" si="73"/>
        <v>-0.9</v>
      </c>
      <c r="Y199" s="36">
        <f t="shared" si="74"/>
        <v>-9.9999999999999978E-2</v>
      </c>
      <c r="Z199" s="36">
        <f t="shared" ca="1" si="75"/>
        <v>-0.39616152383058423</v>
      </c>
      <c r="AA199" s="33"/>
      <c r="AB199" s="36">
        <f t="shared" si="76"/>
        <v>-0.5</v>
      </c>
      <c r="AC199" s="36">
        <f t="shared" si="77"/>
        <v>-0.9</v>
      </c>
      <c r="AD199" s="36">
        <f t="shared" si="78"/>
        <v>-9.9999999999999978E-2</v>
      </c>
      <c r="AE199" s="36">
        <f t="shared" ca="1" si="79"/>
        <v>-0.65599090471137234</v>
      </c>
      <c r="AF199" s="57">
        <f t="shared" si="62"/>
        <v>0</v>
      </c>
    </row>
    <row r="200" spans="1:32" s="7" customFormat="1" ht="15" x14ac:dyDescent="0.2">
      <c r="A200" s="76"/>
      <c r="B200" s="101" t="s">
        <v>257</v>
      </c>
      <c r="C200" s="53"/>
      <c r="D200" s="53"/>
      <c r="E200" s="56"/>
      <c r="F200" s="27"/>
      <c r="G200" s="5">
        <f t="shared" si="63"/>
        <v>-0.5</v>
      </c>
      <c r="H200" s="5">
        <f t="shared" si="64"/>
        <v>-0.9</v>
      </c>
      <c r="I200" s="5">
        <f t="shared" si="65"/>
        <v>-9.9999999999999978E-2</v>
      </c>
      <c r="J200" s="5">
        <f t="shared" ca="1" si="66"/>
        <v>-0.56450055051996229</v>
      </c>
      <c r="K200" s="28"/>
      <c r="L200" s="5">
        <f t="shared" si="67"/>
        <v>-0.5</v>
      </c>
      <c r="M200" s="5">
        <f t="shared" si="68"/>
        <v>-0.9</v>
      </c>
      <c r="N200" s="5">
        <f t="shared" si="69"/>
        <v>-9.9999999999999978E-2</v>
      </c>
      <c r="O200" s="5">
        <f t="shared" ca="1" si="70"/>
        <v>-0.45790118198346308</v>
      </c>
      <c r="P200" s="29">
        <f t="shared" si="71"/>
        <v>0</v>
      </c>
      <c r="Q200" s="85"/>
      <c r="R200" s="34"/>
      <c r="S200" s="34"/>
      <c r="T200" s="88"/>
      <c r="U200" s="89"/>
      <c r="V200" s="31"/>
      <c r="W200" s="36">
        <f t="shared" si="72"/>
        <v>-0.5</v>
      </c>
      <c r="X200" s="36">
        <f t="shared" si="73"/>
        <v>-0.9</v>
      </c>
      <c r="Y200" s="36">
        <f t="shared" si="74"/>
        <v>-9.9999999999999978E-2</v>
      </c>
      <c r="Z200" s="36">
        <f t="shared" ca="1" si="75"/>
        <v>-0.22407580211885514</v>
      </c>
      <c r="AA200" s="33"/>
      <c r="AB200" s="36">
        <f t="shared" si="76"/>
        <v>-0.5</v>
      </c>
      <c r="AC200" s="36">
        <f t="shared" si="77"/>
        <v>-0.9</v>
      </c>
      <c r="AD200" s="36">
        <f t="shared" si="78"/>
        <v>-9.9999999999999978E-2</v>
      </c>
      <c r="AE200" s="36">
        <f t="shared" ca="1" si="79"/>
        <v>-0.57375051634471452</v>
      </c>
      <c r="AF200" s="57">
        <f t="shared" si="62"/>
        <v>0</v>
      </c>
    </row>
    <row r="201" spans="1:32" s="7" customFormat="1" ht="15" x14ac:dyDescent="0.2">
      <c r="A201" s="76"/>
      <c r="B201" s="101" t="s">
        <v>258</v>
      </c>
      <c r="C201" s="53"/>
      <c r="D201" s="53"/>
      <c r="E201" s="56"/>
      <c r="F201" s="27"/>
      <c r="G201" s="5">
        <f t="shared" si="63"/>
        <v>-0.5</v>
      </c>
      <c r="H201" s="5">
        <f t="shared" si="64"/>
        <v>-0.9</v>
      </c>
      <c r="I201" s="5">
        <f t="shared" si="65"/>
        <v>-9.9999999999999978E-2</v>
      </c>
      <c r="J201" s="5">
        <f t="shared" ca="1" si="66"/>
        <v>-0.89397401532071197</v>
      </c>
      <c r="K201" s="28"/>
      <c r="L201" s="5">
        <f t="shared" si="67"/>
        <v>-0.5</v>
      </c>
      <c r="M201" s="5">
        <f t="shared" si="68"/>
        <v>-0.9</v>
      </c>
      <c r="N201" s="5">
        <f t="shared" si="69"/>
        <v>-9.9999999999999978E-2</v>
      </c>
      <c r="O201" s="5">
        <f t="shared" ca="1" si="70"/>
        <v>-0.58918278114415512</v>
      </c>
      <c r="P201" s="29">
        <f t="shared" si="71"/>
        <v>0</v>
      </c>
      <c r="Q201" s="85"/>
      <c r="R201" s="34"/>
      <c r="S201" s="34"/>
      <c r="T201" s="88"/>
      <c r="U201" s="89"/>
      <c r="V201" s="31"/>
      <c r="W201" s="36">
        <f t="shared" si="72"/>
        <v>-0.5</v>
      </c>
      <c r="X201" s="36">
        <f t="shared" si="73"/>
        <v>-0.9</v>
      </c>
      <c r="Y201" s="36">
        <f t="shared" si="74"/>
        <v>-9.9999999999999978E-2</v>
      </c>
      <c r="Z201" s="36">
        <f t="shared" ca="1" si="75"/>
        <v>-0.33523600310032331</v>
      </c>
      <c r="AA201" s="33"/>
      <c r="AB201" s="36">
        <f t="shared" si="76"/>
        <v>-0.5</v>
      </c>
      <c r="AC201" s="36">
        <f t="shared" si="77"/>
        <v>-0.9</v>
      </c>
      <c r="AD201" s="36">
        <f t="shared" si="78"/>
        <v>-9.9999999999999978E-2</v>
      </c>
      <c r="AE201" s="36">
        <f t="shared" ca="1" si="79"/>
        <v>-0.13935677676460179</v>
      </c>
      <c r="AF201" s="57">
        <f t="shared" ref="AF201:AF264" si="80">SUM(V201*AA201)</f>
        <v>0</v>
      </c>
    </row>
    <row r="202" spans="1:32" s="7" customFormat="1" ht="15" x14ac:dyDescent="0.2">
      <c r="A202" s="76"/>
      <c r="B202" s="101" t="s">
        <v>259</v>
      </c>
      <c r="C202" s="53"/>
      <c r="D202" s="53"/>
      <c r="E202" s="56"/>
      <c r="F202" s="27"/>
      <c r="G202" s="5">
        <f t="shared" si="63"/>
        <v>-0.5</v>
      </c>
      <c r="H202" s="5">
        <f t="shared" si="64"/>
        <v>-0.9</v>
      </c>
      <c r="I202" s="5">
        <f t="shared" si="65"/>
        <v>-9.9999999999999978E-2</v>
      </c>
      <c r="J202" s="5">
        <f t="shared" ca="1" si="66"/>
        <v>-0.60357972036238894</v>
      </c>
      <c r="K202" s="28"/>
      <c r="L202" s="5">
        <f t="shared" si="67"/>
        <v>-0.5</v>
      </c>
      <c r="M202" s="5">
        <f t="shared" si="68"/>
        <v>-0.9</v>
      </c>
      <c r="N202" s="5">
        <f t="shared" si="69"/>
        <v>-9.9999999999999978E-2</v>
      </c>
      <c r="O202" s="5">
        <f t="shared" ca="1" si="70"/>
        <v>-0.52875383569045342</v>
      </c>
      <c r="P202" s="29">
        <f t="shared" si="71"/>
        <v>0</v>
      </c>
      <c r="Q202" s="85"/>
      <c r="R202" s="34"/>
      <c r="S202" s="34"/>
      <c r="T202" s="88"/>
      <c r="U202" s="89"/>
      <c r="V202" s="31"/>
      <c r="W202" s="36">
        <f t="shared" si="72"/>
        <v>-0.5</v>
      </c>
      <c r="X202" s="36">
        <f t="shared" si="73"/>
        <v>-0.9</v>
      </c>
      <c r="Y202" s="36">
        <f t="shared" si="74"/>
        <v>-9.9999999999999978E-2</v>
      </c>
      <c r="Z202" s="36">
        <f t="shared" ca="1" si="75"/>
        <v>-0.62315785057061235</v>
      </c>
      <c r="AA202" s="33"/>
      <c r="AB202" s="36">
        <f t="shared" si="76"/>
        <v>-0.5</v>
      </c>
      <c r="AC202" s="36">
        <f t="shared" si="77"/>
        <v>-0.9</v>
      </c>
      <c r="AD202" s="36">
        <f t="shared" si="78"/>
        <v>-9.9999999999999978E-2</v>
      </c>
      <c r="AE202" s="36">
        <f t="shared" ca="1" si="79"/>
        <v>-0.75776336190519478</v>
      </c>
      <c r="AF202" s="57">
        <f t="shared" si="80"/>
        <v>0</v>
      </c>
    </row>
    <row r="203" spans="1:32" s="7" customFormat="1" ht="15" x14ac:dyDescent="0.2">
      <c r="A203" s="76"/>
      <c r="B203" s="101" t="s">
        <v>260</v>
      </c>
      <c r="C203" s="53"/>
      <c r="D203" s="53"/>
      <c r="E203" s="56"/>
      <c r="F203" s="27"/>
      <c r="G203" s="5">
        <f t="shared" ref="G203:G266" si="81">SUM(F203-0.5)</f>
        <v>-0.5</v>
      </c>
      <c r="H203" s="5">
        <f t="shared" ref="H203:H266" si="82">SUM(G203-0.4)</f>
        <v>-0.9</v>
      </c>
      <c r="I203" s="5">
        <f t="shared" ref="I203:I266" si="83">SUM(G203+0.4)</f>
        <v>-9.9999999999999978E-2</v>
      </c>
      <c r="J203" s="5">
        <f t="shared" ref="J203:J266" ca="1" si="84">RAND()*(I203-H203)+H203</f>
        <v>-0.77619965927211698</v>
      </c>
      <c r="K203" s="28"/>
      <c r="L203" s="5">
        <f t="shared" ref="L203:L266" si="85">SUM(K203-0.5)</f>
        <v>-0.5</v>
      </c>
      <c r="M203" s="5">
        <f t="shared" ref="M203:M266" si="86">SUM(L203-0.4)</f>
        <v>-0.9</v>
      </c>
      <c r="N203" s="5">
        <f t="shared" ref="N203:N266" si="87">SUM(L203+0.4)</f>
        <v>-9.9999999999999978E-2</v>
      </c>
      <c r="O203" s="5">
        <f t="shared" ref="O203:O266" ca="1" si="88">RAND()*(N203-M203)+M203</f>
        <v>-0.64246643242052182</v>
      </c>
      <c r="P203" s="29">
        <f t="shared" ref="P203:P266" si="89">SUM(F203*K203)</f>
        <v>0</v>
      </c>
      <c r="Q203" s="85"/>
      <c r="R203" s="34"/>
      <c r="S203" s="34"/>
      <c r="T203" s="88"/>
      <c r="U203" s="89"/>
      <c r="V203" s="31"/>
      <c r="W203" s="36">
        <f t="shared" si="72"/>
        <v>-0.5</v>
      </c>
      <c r="X203" s="36">
        <f t="shared" si="73"/>
        <v>-0.9</v>
      </c>
      <c r="Y203" s="36">
        <f t="shared" si="74"/>
        <v>-9.9999999999999978E-2</v>
      </c>
      <c r="Z203" s="36">
        <f t="shared" ca="1" si="75"/>
        <v>-0.72999994251848566</v>
      </c>
      <c r="AA203" s="33"/>
      <c r="AB203" s="36">
        <f t="shared" si="76"/>
        <v>-0.5</v>
      </c>
      <c r="AC203" s="36">
        <f t="shared" si="77"/>
        <v>-0.9</v>
      </c>
      <c r="AD203" s="36">
        <f t="shared" si="78"/>
        <v>-9.9999999999999978E-2</v>
      </c>
      <c r="AE203" s="36">
        <f t="shared" ca="1" si="79"/>
        <v>-0.57679177266035631</v>
      </c>
      <c r="AF203" s="57">
        <f t="shared" si="80"/>
        <v>0</v>
      </c>
    </row>
    <row r="204" spans="1:32" s="7" customFormat="1" ht="15" x14ac:dyDescent="0.2">
      <c r="A204" s="76"/>
      <c r="B204" s="101" t="s">
        <v>261</v>
      </c>
      <c r="C204" s="53"/>
      <c r="D204" s="53"/>
      <c r="E204" s="56"/>
      <c r="F204" s="27"/>
      <c r="G204" s="5">
        <f t="shared" si="81"/>
        <v>-0.5</v>
      </c>
      <c r="H204" s="5">
        <f t="shared" si="82"/>
        <v>-0.9</v>
      </c>
      <c r="I204" s="5">
        <f t="shared" si="83"/>
        <v>-9.9999999999999978E-2</v>
      </c>
      <c r="J204" s="5">
        <f t="shared" ca="1" si="84"/>
        <v>-0.56722150245486036</v>
      </c>
      <c r="K204" s="28"/>
      <c r="L204" s="5">
        <f t="shared" si="85"/>
        <v>-0.5</v>
      </c>
      <c r="M204" s="5">
        <f t="shared" si="86"/>
        <v>-0.9</v>
      </c>
      <c r="N204" s="5">
        <f t="shared" si="87"/>
        <v>-9.9999999999999978E-2</v>
      </c>
      <c r="O204" s="5">
        <f t="shared" ca="1" si="88"/>
        <v>-0.43962654939500984</v>
      </c>
      <c r="P204" s="29">
        <f t="shared" si="89"/>
        <v>0</v>
      </c>
      <c r="Q204" s="85"/>
      <c r="R204" s="34"/>
      <c r="S204" s="34"/>
      <c r="T204" s="88"/>
      <c r="U204" s="89"/>
      <c r="V204" s="31"/>
      <c r="W204" s="36">
        <f t="shared" si="72"/>
        <v>-0.5</v>
      </c>
      <c r="X204" s="36">
        <f t="shared" si="73"/>
        <v>-0.9</v>
      </c>
      <c r="Y204" s="36">
        <f t="shared" si="74"/>
        <v>-9.9999999999999978E-2</v>
      </c>
      <c r="Z204" s="36">
        <f t="shared" ca="1" si="75"/>
        <v>-0.55135487231032232</v>
      </c>
      <c r="AA204" s="33"/>
      <c r="AB204" s="36">
        <f t="shared" si="76"/>
        <v>-0.5</v>
      </c>
      <c r="AC204" s="36">
        <f t="shared" si="77"/>
        <v>-0.9</v>
      </c>
      <c r="AD204" s="36">
        <f t="shared" si="78"/>
        <v>-9.9999999999999978E-2</v>
      </c>
      <c r="AE204" s="36">
        <f t="shared" ca="1" si="79"/>
        <v>-0.31298407239238046</v>
      </c>
      <c r="AF204" s="57">
        <f t="shared" si="80"/>
        <v>0</v>
      </c>
    </row>
    <row r="205" spans="1:32" s="7" customFormat="1" ht="15" x14ac:dyDescent="0.2">
      <c r="A205" s="76"/>
      <c r="B205" s="101" t="s">
        <v>262</v>
      </c>
      <c r="C205" s="53"/>
      <c r="D205" s="53"/>
      <c r="E205" s="56"/>
      <c r="F205" s="27"/>
      <c r="G205" s="5">
        <f t="shared" si="81"/>
        <v>-0.5</v>
      </c>
      <c r="H205" s="5">
        <f t="shared" si="82"/>
        <v>-0.9</v>
      </c>
      <c r="I205" s="5">
        <f t="shared" si="83"/>
        <v>-9.9999999999999978E-2</v>
      </c>
      <c r="J205" s="5">
        <f t="shared" ca="1" si="84"/>
        <v>-0.63981597730335027</v>
      </c>
      <c r="K205" s="28"/>
      <c r="L205" s="5">
        <f t="shared" si="85"/>
        <v>-0.5</v>
      </c>
      <c r="M205" s="5">
        <f t="shared" si="86"/>
        <v>-0.9</v>
      </c>
      <c r="N205" s="5">
        <f t="shared" si="87"/>
        <v>-9.9999999999999978E-2</v>
      </c>
      <c r="O205" s="5">
        <f t="shared" ca="1" si="88"/>
        <v>-0.31318773611193274</v>
      </c>
      <c r="P205" s="29">
        <f t="shared" si="89"/>
        <v>0</v>
      </c>
      <c r="Q205" s="85"/>
      <c r="R205" s="34"/>
      <c r="S205" s="34"/>
      <c r="T205" s="88"/>
      <c r="U205" s="89"/>
      <c r="V205" s="31"/>
      <c r="W205" s="36">
        <f t="shared" si="72"/>
        <v>-0.5</v>
      </c>
      <c r="X205" s="36">
        <f t="shared" si="73"/>
        <v>-0.9</v>
      </c>
      <c r="Y205" s="36">
        <f t="shared" si="74"/>
        <v>-9.9999999999999978E-2</v>
      </c>
      <c r="Z205" s="36">
        <f t="shared" ca="1" si="75"/>
        <v>-0.25161926674053048</v>
      </c>
      <c r="AA205" s="33"/>
      <c r="AB205" s="36">
        <f t="shared" si="76"/>
        <v>-0.5</v>
      </c>
      <c r="AC205" s="36">
        <f t="shared" si="77"/>
        <v>-0.9</v>
      </c>
      <c r="AD205" s="36">
        <f t="shared" si="78"/>
        <v>-9.9999999999999978E-2</v>
      </c>
      <c r="AE205" s="36">
        <f t="shared" ca="1" si="79"/>
        <v>-0.51340739489144993</v>
      </c>
      <c r="AF205" s="57">
        <f t="shared" si="80"/>
        <v>0</v>
      </c>
    </row>
    <row r="206" spans="1:32" s="7" customFormat="1" ht="15" x14ac:dyDescent="0.2">
      <c r="A206" s="76"/>
      <c r="B206" s="101" t="s">
        <v>263</v>
      </c>
      <c r="C206" s="53"/>
      <c r="D206" s="53"/>
      <c r="E206" s="56"/>
      <c r="F206" s="27"/>
      <c r="G206" s="5">
        <f t="shared" si="81"/>
        <v>-0.5</v>
      </c>
      <c r="H206" s="5">
        <f t="shared" si="82"/>
        <v>-0.9</v>
      </c>
      <c r="I206" s="5">
        <f t="shared" si="83"/>
        <v>-9.9999999999999978E-2</v>
      </c>
      <c r="J206" s="5">
        <f t="shared" ca="1" si="84"/>
        <v>-0.68338759445178199</v>
      </c>
      <c r="K206" s="28"/>
      <c r="L206" s="5">
        <f t="shared" si="85"/>
        <v>-0.5</v>
      </c>
      <c r="M206" s="5">
        <f t="shared" si="86"/>
        <v>-0.9</v>
      </c>
      <c r="N206" s="5">
        <f t="shared" si="87"/>
        <v>-9.9999999999999978E-2</v>
      </c>
      <c r="O206" s="5">
        <f t="shared" ca="1" si="88"/>
        <v>-0.39954952653488851</v>
      </c>
      <c r="P206" s="29">
        <f t="shared" si="89"/>
        <v>0</v>
      </c>
      <c r="Q206" s="85"/>
      <c r="R206" s="34"/>
      <c r="S206" s="34"/>
      <c r="T206" s="88"/>
      <c r="U206" s="89"/>
      <c r="V206" s="31"/>
      <c r="W206" s="36">
        <f t="shared" si="72"/>
        <v>-0.5</v>
      </c>
      <c r="X206" s="36">
        <f t="shared" si="73"/>
        <v>-0.9</v>
      </c>
      <c r="Y206" s="36">
        <f t="shared" si="74"/>
        <v>-9.9999999999999978E-2</v>
      </c>
      <c r="Z206" s="36">
        <f t="shared" ca="1" si="75"/>
        <v>-0.18194668707520922</v>
      </c>
      <c r="AA206" s="33"/>
      <c r="AB206" s="36">
        <f t="shared" si="76"/>
        <v>-0.5</v>
      </c>
      <c r="AC206" s="36">
        <f t="shared" si="77"/>
        <v>-0.9</v>
      </c>
      <c r="AD206" s="36">
        <f t="shared" si="78"/>
        <v>-9.9999999999999978E-2</v>
      </c>
      <c r="AE206" s="36">
        <f t="shared" ca="1" si="79"/>
        <v>-0.43756531497612156</v>
      </c>
      <c r="AF206" s="57">
        <f t="shared" si="80"/>
        <v>0</v>
      </c>
    </row>
    <row r="207" spans="1:32" s="7" customFormat="1" ht="15" x14ac:dyDescent="0.2">
      <c r="A207" s="76"/>
      <c r="B207" s="101" t="s">
        <v>264</v>
      </c>
      <c r="C207" s="53"/>
      <c r="D207" s="53"/>
      <c r="E207" s="56"/>
      <c r="F207" s="27"/>
      <c r="G207" s="5">
        <f t="shared" si="81"/>
        <v>-0.5</v>
      </c>
      <c r="H207" s="5">
        <f t="shared" si="82"/>
        <v>-0.9</v>
      </c>
      <c r="I207" s="5">
        <f t="shared" si="83"/>
        <v>-9.9999999999999978E-2</v>
      </c>
      <c r="J207" s="5">
        <f t="shared" ca="1" si="84"/>
        <v>-0.70439819789754654</v>
      </c>
      <c r="K207" s="28"/>
      <c r="L207" s="5">
        <f t="shared" si="85"/>
        <v>-0.5</v>
      </c>
      <c r="M207" s="5">
        <f t="shared" si="86"/>
        <v>-0.9</v>
      </c>
      <c r="N207" s="5">
        <f t="shared" si="87"/>
        <v>-9.9999999999999978E-2</v>
      </c>
      <c r="O207" s="5">
        <f t="shared" ca="1" si="88"/>
        <v>-0.89216341581670155</v>
      </c>
      <c r="P207" s="29">
        <f t="shared" si="89"/>
        <v>0</v>
      </c>
      <c r="Q207" s="85"/>
      <c r="R207" s="34"/>
      <c r="S207" s="34"/>
      <c r="T207" s="88"/>
      <c r="U207" s="89"/>
      <c r="V207" s="31"/>
      <c r="W207" s="36">
        <f t="shared" si="72"/>
        <v>-0.5</v>
      </c>
      <c r="X207" s="36">
        <f t="shared" si="73"/>
        <v>-0.9</v>
      </c>
      <c r="Y207" s="36">
        <f t="shared" si="74"/>
        <v>-9.9999999999999978E-2</v>
      </c>
      <c r="Z207" s="36">
        <f t="shared" ca="1" si="75"/>
        <v>-0.78438709938630846</v>
      </c>
      <c r="AA207" s="33"/>
      <c r="AB207" s="36">
        <f t="shared" si="76"/>
        <v>-0.5</v>
      </c>
      <c r="AC207" s="36">
        <f t="shared" si="77"/>
        <v>-0.9</v>
      </c>
      <c r="AD207" s="36">
        <f t="shared" si="78"/>
        <v>-9.9999999999999978E-2</v>
      </c>
      <c r="AE207" s="36">
        <f t="shared" ca="1" si="79"/>
        <v>-0.66947348184039035</v>
      </c>
      <c r="AF207" s="57">
        <f t="shared" si="80"/>
        <v>0</v>
      </c>
    </row>
    <row r="208" spans="1:32" s="7" customFormat="1" ht="15" x14ac:dyDescent="0.2">
      <c r="A208" s="76"/>
      <c r="B208" s="101" t="s">
        <v>265</v>
      </c>
      <c r="C208" s="53"/>
      <c r="D208" s="53"/>
      <c r="E208" s="56"/>
      <c r="F208" s="27"/>
      <c r="G208" s="5">
        <f t="shared" si="81"/>
        <v>-0.5</v>
      </c>
      <c r="H208" s="5">
        <f t="shared" si="82"/>
        <v>-0.9</v>
      </c>
      <c r="I208" s="5">
        <f t="shared" si="83"/>
        <v>-9.9999999999999978E-2</v>
      </c>
      <c r="J208" s="5">
        <f t="shared" ca="1" si="84"/>
        <v>-0.18208240448324065</v>
      </c>
      <c r="K208" s="28"/>
      <c r="L208" s="5">
        <f t="shared" si="85"/>
        <v>-0.5</v>
      </c>
      <c r="M208" s="5">
        <f t="shared" si="86"/>
        <v>-0.9</v>
      </c>
      <c r="N208" s="5">
        <f t="shared" si="87"/>
        <v>-9.9999999999999978E-2</v>
      </c>
      <c r="O208" s="5">
        <f t="shared" ca="1" si="88"/>
        <v>-0.74511874398749134</v>
      </c>
      <c r="P208" s="29">
        <f t="shared" si="89"/>
        <v>0</v>
      </c>
      <c r="Q208" s="85"/>
      <c r="R208" s="34"/>
      <c r="S208" s="34"/>
      <c r="T208" s="88"/>
      <c r="U208" s="89"/>
      <c r="V208" s="31"/>
      <c r="W208" s="36">
        <f t="shared" si="72"/>
        <v>-0.5</v>
      </c>
      <c r="X208" s="36">
        <f t="shared" si="73"/>
        <v>-0.9</v>
      </c>
      <c r="Y208" s="36">
        <f t="shared" si="74"/>
        <v>-9.9999999999999978E-2</v>
      </c>
      <c r="Z208" s="36">
        <f t="shared" ca="1" si="75"/>
        <v>-0.82842952256109448</v>
      </c>
      <c r="AA208" s="33"/>
      <c r="AB208" s="36">
        <f t="shared" si="76"/>
        <v>-0.5</v>
      </c>
      <c r="AC208" s="36">
        <f t="shared" si="77"/>
        <v>-0.9</v>
      </c>
      <c r="AD208" s="36">
        <f t="shared" si="78"/>
        <v>-9.9999999999999978E-2</v>
      </c>
      <c r="AE208" s="36">
        <f t="shared" ca="1" si="79"/>
        <v>-0.62696912601641819</v>
      </c>
      <c r="AF208" s="57">
        <f t="shared" si="80"/>
        <v>0</v>
      </c>
    </row>
    <row r="209" spans="1:32" s="7" customFormat="1" ht="15" x14ac:dyDescent="0.2">
      <c r="A209" s="76"/>
      <c r="B209" s="101" t="s">
        <v>266</v>
      </c>
      <c r="C209" s="53"/>
      <c r="D209" s="53"/>
      <c r="E209" s="56"/>
      <c r="F209" s="27"/>
      <c r="G209" s="5">
        <f t="shared" si="81"/>
        <v>-0.5</v>
      </c>
      <c r="H209" s="5">
        <f t="shared" si="82"/>
        <v>-0.9</v>
      </c>
      <c r="I209" s="5">
        <f t="shared" si="83"/>
        <v>-9.9999999999999978E-2</v>
      </c>
      <c r="J209" s="5">
        <f t="shared" ca="1" si="84"/>
        <v>-0.2372456919569933</v>
      </c>
      <c r="K209" s="28"/>
      <c r="L209" s="5">
        <f t="shared" si="85"/>
        <v>-0.5</v>
      </c>
      <c r="M209" s="5">
        <f t="shared" si="86"/>
        <v>-0.9</v>
      </c>
      <c r="N209" s="5">
        <f t="shared" si="87"/>
        <v>-9.9999999999999978E-2</v>
      </c>
      <c r="O209" s="5">
        <f t="shared" ca="1" si="88"/>
        <v>-0.67536597680108046</v>
      </c>
      <c r="P209" s="29">
        <f t="shared" si="89"/>
        <v>0</v>
      </c>
      <c r="Q209" s="85"/>
      <c r="R209" s="34"/>
      <c r="S209" s="34"/>
      <c r="T209" s="88"/>
      <c r="U209" s="89"/>
      <c r="V209" s="31"/>
      <c r="W209" s="36">
        <f t="shared" si="72"/>
        <v>-0.5</v>
      </c>
      <c r="X209" s="36">
        <f t="shared" si="73"/>
        <v>-0.9</v>
      </c>
      <c r="Y209" s="36">
        <f t="shared" si="74"/>
        <v>-9.9999999999999978E-2</v>
      </c>
      <c r="Z209" s="36">
        <f t="shared" ca="1" si="75"/>
        <v>-0.82820210211544576</v>
      </c>
      <c r="AA209" s="33"/>
      <c r="AB209" s="36">
        <f t="shared" si="76"/>
        <v>-0.5</v>
      </c>
      <c r="AC209" s="36">
        <f t="shared" si="77"/>
        <v>-0.9</v>
      </c>
      <c r="AD209" s="36">
        <f t="shared" si="78"/>
        <v>-9.9999999999999978E-2</v>
      </c>
      <c r="AE209" s="36">
        <f t="shared" ca="1" si="79"/>
        <v>-0.2898173743928022</v>
      </c>
      <c r="AF209" s="57">
        <f t="shared" si="80"/>
        <v>0</v>
      </c>
    </row>
    <row r="210" spans="1:32" s="7" customFormat="1" ht="15" x14ac:dyDescent="0.2">
      <c r="A210" s="76"/>
      <c r="B210" s="101" t="s">
        <v>267</v>
      </c>
      <c r="C210" s="53"/>
      <c r="D210" s="53"/>
      <c r="E210" s="56"/>
      <c r="F210" s="27"/>
      <c r="G210" s="5">
        <f t="shared" si="81"/>
        <v>-0.5</v>
      </c>
      <c r="H210" s="5">
        <f t="shared" si="82"/>
        <v>-0.9</v>
      </c>
      <c r="I210" s="5">
        <f t="shared" si="83"/>
        <v>-9.9999999999999978E-2</v>
      </c>
      <c r="J210" s="5">
        <f t="shared" ca="1" si="84"/>
        <v>-0.72193109441579206</v>
      </c>
      <c r="K210" s="28"/>
      <c r="L210" s="5">
        <f t="shared" si="85"/>
        <v>-0.5</v>
      </c>
      <c r="M210" s="5">
        <f t="shared" si="86"/>
        <v>-0.9</v>
      </c>
      <c r="N210" s="5">
        <f t="shared" si="87"/>
        <v>-9.9999999999999978E-2</v>
      </c>
      <c r="O210" s="5">
        <f t="shared" ca="1" si="88"/>
        <v>-0.55023333502654592</v>
      </c>
      <c r="P210" s="29">
        <f t="shared" si="89"/>
        <v>0</v>
      </c>
      <c r="Q210" s="85"/>
      <c r="R210" s="34"/>
      <c r="S210" s="34"/>
      <c r="T210" s="88"/>
      <c r="U210" s="89"/>
      <c r="V210" s="31"/>
      <c r="W210" s="36">
        <f t="shared" si="72"/>
        <v>-0.5</v>
      </c>
      <c r="X210" s="36">
        <f t="shared" si="73"/>
        <v>-0.9</v>
      </c>
      <c r="Y210" s="36">
        <f t="shared" si="74"/>
        <v>-9.9999999999999978E-2</v>
      </c>
      <c r="Z210" s="36">
        <f t="shared" ca="1" si="75"/>
        <v>-0.15102071651915516</v>
      </c>
      <c r="AA210" s="33"/>
      <c r="AB210" s="36">
        <f t="shared" si="76"/>
        <v>-0.5</v>
      </c>
      <c r="AC210" s="36">
        <f t="shared" si="77"/>
        <v>-0.9</v>
      </c>
      <c r="AD210" s="36">
        <f t="shared" si="78"/>
        <v>-9.9999999999999978E-2</v>
      </c>
      <c r="AE210" s="36">
        <f t="shared" ca="1" si="79"/>
        <v>-0.18090022608291412</v>
      </c>
      <c r="AF210" s="57">
        <f t="shared" si="80"/>
        <v>0</v>
      </c>
    </row>
    <row r="211" spans="1:32" s="7" customFormat="1" ht="15" x14ac:dyDescent="0.2">
      <c r="A211" s="76"/>
      <c r="B211" s="101" t="s">
        <v>268</v>
      </c>
      <c r="C211" s="53"/>
      <c r="D211" s="53"/>
      <c r="E211" s="56"/>
      <c r="F211" s="27"/>
      <c r="G211" s="5">
        <f t="shared" si="81"/>
        <v>-0.5</v>
      </c>
      <c r="H211" s="5">
        <f t="shared" si="82"/>
        <v>-0.9</v>
      </c>
      <c r="I211" s="5">
        <f t="shared" si="83"/>
        <v>-9.9999999999999978E-2</v>
      </c>
      <c r="J211" s="5">
        <f t="shared" ca="1" si="84"/>
        <v>-0.32987514601633672</v>
      </c>
      <c r="K211" s="28"/>
      <c r="L211" s="5">
        <f t="shared" si="85"/>
        <v>-0.5</v>
      </c>
      <c r="M211" s="5">
        <f t="shared" si="86"/>
        <v>-0.9</v>
      </c>
      <c r="N211" s="5">
        <f t="shared" si="87"/>
        <v>-9.9999999999999978E-2</v>
      </c>
      <c r="O211" s="5">
        <f t="shared" ca="1" si="88"/>
        <v>-0.1662725350703893</v>
      </c>
      <c r="P211" s="29">
        <f t="shared" si="89"/>
        <v>0</v>
      </c>
      <c r="Q211" s="85"/>
      <c r="R211" s="34"/>
      <c r="S211" s="34"/>
      <c r="T211" s="88"/>
      <c r="U211" s="89"/>
      <c r="V211" s="31"/>
      <c r="W211" s="36">
        <f t="shared" si="72"/>
        <v>-0.5</v>
      </c>
      <c r="X211" s="36">
        <f t="shared" si="73"/>
        <v>-0.9</v>
      </c>
      <c r="Y211" s="36">
        <f t="shared" si="74"/>
        <v>-9.9999999999999978E-2</v>
      </c>
      <c r="Z211" s="36">
        <f t="shared" ca="1" si="75"/>
        <v>-0.40461080255043236</v>
      </c>
      <c r="AA211" s="33"/>
      <c r="AB211" s="36">
        <f t="shared" si="76"/>
        <v>-0.5</v>
      </c>
      <c r="AC211" s="36">
        <f t="shared" si="77"/>
        <v>-0.9</v>
      </c>
      <c r="AD211" s="36">
        <f t="shared" si="78"/>
        <v>-9.9999999999999978E-2</v>
      </c>
      <c r="AE211" s="36">
        <f t="shared" ca="1" si="79"/>
        <v>-0.64048648540722697</v>
      </c>
      <c r="AF211" s="57">
        <f t="shared" si="80"/>
        <v>0</v>
      </c>
    </row>
    <row r="212" spans="1:32" s="7" customFormat="1" ht="15" x14ac:dyDescent="0.2">
      <c r="A212" s="76"/>
      <c r="B212" s="101" t="s">
        <v>269</v>
      </c>
      <c r="C212" s="53"/>
      <c r="D212" s="53"/>
      <c r="E212" s="56"/>
      <c r="F212" s="27"/>
      <c r="G212" s="5">
        <f t="shared" si="81"/>
        <v>-0.5</v>
      </c>
      <c r="H212" s="5">
        <f t="shared" si="82"/>
        <v>-0.9</v>
      </c>
      <c r="I212" s="5">
        <f t="shared" si="83"/>
        <v>-9.9999999999999978E-2</v>
      </c>
      <c r="J212" s="5">
        <f t="shared" ca="1" si="84"/>
        <v>-0.25370953648381012</v>
      </c>
      <c r="K212" s="28"/>
      <c r="L212" s="5">
        <f t="shared" si="85"/>
        <v>-0.5</v>
      </c>
      <c r="M212" s="5">
        <f t="shared" si="86"/>
        <v>-0.9</v>
      </c>
      <c r="N212" s="5">
        <f t="shared" si="87"/>
        <v>-9.9999999999999978E-2</v>
      </c>
      <c r="O212" s="5">
        <f t="shared" ca="1" si="88"/>
        <v>-0.82081859123005296</v>
      </c>
      <c r="P212" s="29">
        <f t="shared" si="89"/>
        <v>0</v>
      </c>
      <c r="Q212" s="85"/>
      <c r="R212" s="34"/>
      <c r="S212" s="34"/>
      <c r="T212" s="88"/>
      <c r="U212" s="89"/>
      <c r="V212" s="31"/>
      <c r="W212" s="36">
        <f t="shared" si="72"/>
        <v>-0.5</v>
      </c>
      <c r="X212" s="36">
        <f t="shared" si="73"/>
        <v>-0.9</v>
      </c>
      <c r="Y212" s="36">
        <f t="shared" si="74"/>
        <v>-9.9999999999999978E-2</v>
      </c>
      <c r="Z212" s="36">
        <f t="shared" ca="1" si="75"/>
        <v>-0.27542975536143588</v>
      </c>
      <c r="AA212" s="33"/>
      <c r="AB212" s="36">
        <f t="shared" si="76"/>
        <v>-0.5</v>
      </c>
      <c r="AC212" s="36">
        <f t="shared" si="77"/>
        <v>-0.9</v>
      </c>
      <c r="AD212" s="36">
        <f t="shared" si="78"/>
        <v>-9.9999999999999978E-2</v>
      </c>
      <c r="AE212" s="36">
        <f t="shared" ca="1" si="79"/>
        <v>-0.38704925473885199</v>
      </c>
      <c r="AF212" s="57">
        <f t="shared" si="80"/>
        <v>0</v>
      </c>
    </row>
    <row r="213" spans="1:32" s="7" customFormat="1" ht="15" x14ac:dyDescent="0.2">
      <c r="A213" s="76"/>
      <c r="B213" s="101" t="s">
        <v>270</v>
      </c>
      <c r="C213" s="53"/>
      <c r="D213" s="53"/>
      <c r="E213" s="56"/>
      <c r="F213" s="27"/>
      <c r="G213" s="5">
        <f t="shared" si="81"/>
        <v>-0.5</v>
      </c>
      <c r="H213" s="5">
        <f t="shared" si="82"/>
        <v>-0.9</v>
      </c>
      <c r="I213" s="5">
        <f t="shared" si="83"/>
        <v>-9.9999999999999978E-2</v>
      </c>
      <c r="J213" s="5">
        <f t="shared" ca="1" si="84"/>
        <v>-0.39555129039589476</v>
      </c>
      <c r="K213" s="28"/>
      <c r="L213" s="5">
        <f t="shared" si="85"/>
        <v>-0.5</v>
      </c>
      <c r="M213" s="5">
        <f t="shared" si="86"/>
        <v>-0.9</v>
      </c>
      <c r="N213" s="5">
        <f t="shared" si="87"/>
        <v>-9.9999999999999978E-2</v>
      </c>
      <c r="O213" s="5">
        <f t="shared" ca="1" si="88"/>
        <v>-0.62686708589604789</v>
      </c>
      <c r="P213" s="29">
        <f t="shared" si="89"/>
        <v>0</v>
      </c>
      <c r="Q213" s="85"/>
      <c r="R213" s="34"/>
      <c r="S213" s="34"/>
      <c r="T213" s="88"/>
      <c r="U213" s="89"/>
      <c r="V213" s="31"/>
      <c r="W213" s="36">
        <f t="shared" si="72"/>
        <v>-0.5</v>
      </c>
      <c r="X213" s="36">
        <f t="shared" si="73"/>
        <v>-0.9</v>
      </c>
      <c r="Y213" s="36">
        <f t="shared" si="74"/>
        <v>-9.9999999999999978E-2</v>
      </c>
      <c r="Z213" s="36">
        <f t="shared" ca="1" si="75"/>
        <v>-0.12691082731752124</v>
      </c>
      <c r="AA213" s="33"/>
      <c r="AB213" s="36">
        <f t="shared" si="76"/>
        <v>-0.5</v>
      </c>
      <c r="AC213" s="36">
        <f t="shared" si="77"/>
        <v>-0.9</v>
      </c>
      <c r="AD213" s="36">
        <f t="shared" si="78"/>
        <v>-9.9999999999999978E-2</v>
      </c>
      <c r="AE213" s="36">
        <f t="shared" ca="1" si="79"/>
        <v>-0.2971688604760121</v>
      </c>
      <c r="AF213" s="57">
        <f t="shared" si="80"/>
        <v>0</v>
      </c>
    </row>
    <row r="214" spans="1:32" s="7" customFormat="1" ht="15" x14ac:dyDescent="0.2">
      <c r="A214" s="76"/>
      <c r="B214" s="101" t="s">
        <v>271</v>
      </c>
      <c r="C214" s="53"/>
      <c r="D214" s="53"/>
      <c r="E214" s="56"/>
      <c r="F214" s="27"/>
      <c r="G214" s="5">
        <f t="shared" si="81"/>
        <v>-0.5</v>
      </c>
      <c r="H214" s="5">
        <f t="shared" si="82"/>
        <v>-0.9</v>
      </c>
      <c r="I214" s="5">
        <f t="shared" si="83"/>
        <v>-9.9999999999999978E-2</v>
      </c>
      <c r="J214" s="5">
        <f t="shared" ca="1" si="84"/>
        <v>-0.51915482859711359</v>
      </c>
      <c r="K214" s="28"/>
      <c r="L214" s="5">
        <f t="shared" si="85"/>
        <v>-0.5</v>
      </c>
      <c r="M214" s="5">
        <f t="shared" si="86"/>
        <v>-0.9</v>
      </c>
      <c r="N214" s="5">
        <f t="shared" si="87"/>
        <v>-9.9999999999999978E-2</v>
      </c>
      <c r="O214" s="5">
        <f t="shared" ca="1" si="88"/>
        <v>-0.89787322900827737</v>
      </c>
      <c r="P214" s="29">
        <f t="shared" si="89"/>
        <v>0</v>
      </c>
      <c r="Q214" s="85"/>
      <c r="R214" s="34"/>
      <c r="S214" s="34"/>
      <c r="T214" s="88"/>
      <c r="U214" s="89"/>
      <c r="V214" s="31"/>
      <c r="W214" s="36">
        <f t="shared" si="72"/>
        <v>-0.5</v>
      </c>
      <c r="X214" s="36">
        <f t="shared" si="73"/>
        <v>-0.9</v>
      </c>
      <c r="Y214" s="36">
        <f t="shared" si="74"/>
        <v>-9.9999999999999978E-2</v>
      </c>
      <c r="Z214" s="36">
        <f t="shared" ca="1" si="75"/>
        <v>-0.89977985767534763</v>
      </c>
      <c r="AA214" s="33"/>
      <c r="AB214" s="36">
        <f t="shared" si="76"/>
        <v>-0.5</v>
      </c>
      <c r="AC214" s="36">
        <f t="shared" si="77"/>
        <v>-0.9</v>
      </c>
      <c r="AD214" s="36">
        <f t="shared" si="78"/>
        <v>-9.9999999999999978E-2</v>
      </c>
      <c r="AE214" s="36">
        <f t="shared" ca="1" si="79"/>
        <v>-0.79033222353969923</v>
      </c>
      <c r="AF214" s="57">
        <f t="shared" si="80"/>
        <v>0</v>
      </c>
    </row>
    <row r="215" spans="1:32" s="7" customFormat="1" ht="15" x14ac:dyDescent="0.2">
      <c r="A215" s="76"/>
      <c r="B215" s="101" t="s">
        <v>272</v>
      </c>
      <c r="C215" s="53"/>
      <c r="D215" s="53"/>
      <c r="E215" s="56"/>
      <c r="F215" s="27"/>
      <c r="G215" s="5">
        <f t="shared" si="81"/>
        <v>-0.5</v>
      </c>
      <c r="H215" s="5">
        <f t="shared" si="82"/>
        <v>-0.9</v>
      </c>
      <c r="I215" s="5">
        <f t="shared" si="83"/>
        <v>-9.9999999999999978E-2</v>
      </c>
      <c r="J215" s="5">
        <f t="shared" ca="1" si="84"/>
        <v>-0.36346958433680687</v>
      </c>
      <c r="K215" s="28"/>
      <c r="L215" s="5">
        <f t="shared" si="85"/>
        <v>-0.5</v>
      </c>
      <c r="M215" s="5">
        <f t="shared" si="86"/>
        <v>-0.9</v>
      </c>
      <c r="N215" s="5">
        <f t="shared" si="87"/>
        <v>-9.9999999999999978E-2</v>
      </c>
      <c r="O215" s="5">
        <f t="shared" ca="1" si="88"/>
        <v>-0.27064201654021358</v>
      </c>
      <c r="P215" s="29">
        <f t="shared" si="89"/>
        <v>0</v>
      </c>
      <c r="Q215" s="85"/>
      <c r="R215" s="34"/>
      <c r="S215" s="34"/>
      <c r="T215" s="88"/>
      <c r="U215" s="89"/>
      <c r="V215" s="31"/>
      <c r="W215" s="36">
        <f t="shared" si="72"/>
        <v>-0.5</v>
      </c>
      <c r="X215" s="36">
        <f t="shared" si="73"/>
        <v>-0.9</v>
      </c>
      <c r="Y215" s="36">
        <f t="shared" si="74"/>
        <v>-9.9999999999999978E-2</v>
      </c>
      <c r="Z215" s="36">
        <f t="shared" ca="1" si="75"/>
        <v>-0.43653517824271476</v>
      </c>
      <c r="AA215" s="33"/>
      <c r="AB215" s="36">
        <f t="shared" si="76"/>
        <v>-0.5</v>
      </c>
      <c r="AC215" s="36">
        <f t="shared" si="77"/>
        <v>-0.9</v>
      </c>
      <c r="AD215" s="36">
        <f t="shared" si="78"/>
        <v>-9.9999999999999978E-2</v>
      </c>
      <c r="AE215" s="36">
        <f t="shared" ca="1" si="79"/>
        <v>-0.66691010424332675</v>
      </c>
      <c r="AF215" s="57">
        <f t="shared" si="80"/>
        <v>0</v>
      </c>
    </row>
    <row r="216" spans="1:32" s="7" customFormat="1" ht="15" x14ac:dyDescent="0.2">
      <c r="A216" s="76"/>
      <c r="B216" s="101" t="s">
        <v>273</v>
      </c>
      <c r="C216" s="53"/>
      <c r="D216" s="53"/>
      <c r="E216" s="56"/>
      <c r="F216" s="27"/>
      <c r="G216" s="5">
        <f t="shared" si="81"/>
        <v>-0.5</v>
      </c>
      <c r="H216" s="5">
        <f t="shared" si="82"/>
        <v>-0.9</v>
      </c>
      <c r="I216" s="5">
        <f t="shared" si="83"/>
        <v>-9.9999999999999978E-2</v>
      </c>
      <c r="J216" s="5">
        <f t="shared" ca="1" si="84"/>
        <v>-0.74072045624239924</v>
      </c>
      <c r="K216" s="28"/>
      <c r="L216" s="5">
        <f t="shared" si="85"/>
        <v>-0.5</v>
      </c>
      <c r="M216" s="5">
        <f t="shared" si="86"/>
        <v>-0.9</v>
      </c>
      <c r="N216" s="5">
        <f t="shared" si="87"/>
        <v>-9.9999999999999978E-2</v>
      </c>
      <c r="O216" s="5">
        <f t="shared" ca="1" si="88"/>
        <v>-0.88797559121790515</v>
      </c>
      <c r="P216" s="29">
        <f t="shared" si="89"/>
        <v>0</v>
      </c>
      <c r="Q216" s="85"/>
      <c r="R216" s="34"/>
      <c r="S216" s="34"/>
      <c r="T216" s="88"/>
      <c r="U216" s="89"/>
      <c r="V216" s="31"/>
      <c r="W216" s="36">
        <f t="shared" si="72"/>
        <v>-0.5</v>
      </c>
      <c r="X216" s="36">
        <f t="shared" si="73"/>
        <v>-0.9</v>
      </c>
      <c r="Y216" s="36">
        <f t="shared" si="74"/>
        <v>-9.9999999999999978E-2</v>
      </c>
      <c r="Z216" s="36">
        <f t="shared" ca="1" si="75"/>
        <v>-0.66760268121198352</v>
      </c>
      <c r="AA216" s="33"/>
      <c r="AB216" s="36">
        <f t="shared" si="76"/>
        <v>-0.5</v>
      </c>
      <c r="AC216" s="36">
        <f t="shared" si="77"/>
        <v>-0.9</v>
      </c>
      <c r="AD216" s="36">
        <f t="shared" si="78"/>
        <v>-9.9999999999999978E-2</v>
      </c>
      <c r="AE216" s="36">
        <f t="shared" ca="1" si="79"/>
        <v>-0.73711426313094364</v>
      </c>
      <c r="AF216" s="57">
        <f t="shared" si="80"/>
        <v>0</v>
      </c>
    </row>
    <row r="217" spans="1:32" s="7" customFormat="1" ht="15" x14ac:dyDescent="0.2">
      <c r="A217" s="76"/>
      <c r="B217" s="101" t="s">
        <v>274</v>
      </c>
      <c r="C217" s="53"/>
      <c r="D217" s="53"/>
      <c r="E217" s="56"/>
      <c r="F217" s="27"/>
      <c r="G217" s="5">
        <f t="shared" si="81"/>
        <v>-0.5</v>
      </c>
      <c r="H217" s="5">
        <f t="shared" si="82"/>
        <v>-0.9</v>
      </c>
      <c r="I217" s="5">
        <f t="shared" si="83"/>
        <v>-9.9999999999999978E-2</v>
      </c>
      <c r="J217" s="5">
        <f t="shared" ca="1" si="84"/>
        <v>-0.69258144169591707</v>
      </c>
      <c r="K217" s="28"/>
      <c r="L217" s="5">
        <f t="shared" si="85"/>
        <v>-0.5</v>
      </c>
      <c r="M217" s="5">
        <f t="shared" si="86"/>
        <v>-0.9</v>
      </c>
      <c r="N217" s="5">
        <f t="shared" si="87"/>
        <v>-9.9999999999999978E-2</v>
      </c>
      <c r="O217" s="5">
        <f t="shared" ca="1" si="88"/>
        <v>-0.58055714171847594</v>
      </c>
      <c r="P217" s="29">
        <f t="shared" si="89"/>
        <v>0</v>
      </c>
      <c r="Q217" s="85"/>
      <c r="R217" s="34"/>
      <c r="S217" s="34"/>
      <c r="T217" s="88"/>
      <c r="U217" s="89"/>
      <c r="V217" s="31"/>
      <c r="W217" s="36">
        <f t="shared" si="72"/>
        <v>-0.5</v>
      </c>
      <c r="X217" s="36">
        <f t="shared" si="73"/>
        <v>-0.9</v>
      </c>
      <c r="Y217" s="36">
        <f t="shared" si="74"/>
        <v>-9.9999999999999978E-2</v>
      </c>
      <c r="Z217" s="36">
        <f t="shared" ca="1" si="75"/>
        <v>-0.67444396846798094</v>
      </c>
      <c r="AA217" s="33"/>
      <c r="AB217" s="36">
        <f t="shared" si="76"/>
        <v>-0.5</v>
      </c>
      <c r="AC217" s="36">
        <f t="shared" si="77"/>
        <v>-0.9</v>
      </c>
      <c r="AD217" s="36">
        <f t="shared" si="78"/>
        <v>-9.9999999999999978E-2</v>
      </c>
      <c r="AE217" s="36">
        <f t="shared" ca="1" si="79"/>
        <v>-0.65626678274956274</v>
      </c>
      <c r="AF217" s="57">
        <f t="shared" si="80"/>
        <v>0</v>
      </c>
    </row>
    <row r="218" spans="1:32" s="7" customFormat="1" ht="15" x14ac:dyDescent="0.2">
      <c r="A218" s="76"/>
      <c r="B218" s="101" t="s">
        <v>275</v>
      </c>
      <c r="C218" s="53"/>
      <c r="D218" s="53"/>
      <c r="E218" s="56"/>
      <c r="F218" s="27"/>
      <c r="G218" s="5">
        <f t="shared" si="81"/>
        <v>-0.5</v>
      </c>
      <c r="H218" s="5">
        <f t="shared" si="82"/>
        <v>-0.9</v>
      </c>
      <c r="I218" s="5">
        <f t="shared" si="83"/>
        <v>-9.9999999999999978E-2</v>
      </c>
      <c r="J218" s="5">
        <f t="shared" ca="1" si="84"/>
        <v>-0.62003986059327043</v>
      </c>
      <c r="K218" s="28"/>
      <c r="L218" s="5">
        <f t="shared" si="85"/>
        <v>-0.5</v>
      </c>
      <c r="M218" s="5">
        <f t="shared" si="86"/>
        <v>-0.9</v>
      </c>
      <c r="N218" s="5">
        <f t="shared" si="87"/>
        <v>-9.9999999999999978E-2</v>
      </c>
      <c r="O218" s="5">
        <f t="shared" ca="1" si="88"/>
        <v>-0.12294282164825099</v>
      </c>
      <c r="P218" s="29">
        <f t="shared" si="89"/>
        <v>0</v>
      </c>
      <c r="Q218" s="85"/>
      <c r="R218" s="34"/>
      <c r="S218" s="34"/>
      <c r="T218" s="88"/>
      <c r="U218" s="89"/>
      <c r="V218" s="31"/>
      <c r="W218" s="36">
        <f t="shared" si="72"/>
        <v>-0.5</v>
      </c>
      <c r="X218" s="36">
        <f t="shared" si="73"/>
        <v>-0.9</v>
      </c>
      <c r="Y218" s="36">
        <f t="shared" si="74"/>
        <v>-9.9999999999999978E-2</v>
      </c>
      <c r="Z218" s="36">
        <f t="shared" ca="1" si="75"/>
        <v>-0.77534414904436744</v>
      </c>
      <c r="AA218" s="33"/>
      <c r="AB218" s="36">
        <f t="shared" si="76"/>
        <v>-0.5</v>
      </c>
      <c r="AC218" s="36">
        <f t="shared" si="77"/>
        <v>-0.9</v>
      </c>
      <c r="AD218" s="36">
        <f t="shared" si="78"/>
        <v>-9.9999999999999978E-2</v>
      </c>
      <c r="AE218" s="36">
        <f t="shared" ca="1" si="79"/>
        <v>-0.59172352349832757</v>
      </c>
      <c r="AF218" s="57">
        <f t="shared" si="80"/>
        <v>0</v>
      </c>
    </row>
    <row r="219" spans="1:32" s="7" customFormat="1" ht="15" x14ac:dyDescent="0.2">
      <c r="A219" s="76"/>
      <c r="B219" s="101" t="s">
        <v>276</v>
      </c>
      <c r="C219" s="53"/>
      <c r="D219" s="53"/>
      <c r="E219" s="56"/>
      <c r="F219" s="27"/>
      <c r="G219" s="5">
        <f t="shared" si="81"/>
        <v>-0.5</v>
      </c>
      <c r="H219" s="5">
        <f t="shared" si="82"/>
        <v>-0.9</v>
      </c>
      <c r="I219" s="5">
        <f t="shared" si="83"/>
        <v>-9.9999999999999978E-2</v>
      </c>
      <c r="J219" s="5">
        <f t="shared" ca="1" si="84"/>
        <v>-0.54614090665772852</v>
      </c>
      <c r="K219" s="28"/>
      <c r="L219" s="5">
        <f t="shared" si="85"/>
        <v>-0.5</v>
      </c>
      <c r="M219" s="5">
        <f t="shared" si="86"/>
        <v>-0.9</v>
      </c>
      <c r="N219" s="5">
        <f t="shared" si="87"/>
        <v>-9.9999999999999978E-2</v>
      </c>
      <c r="O219" s="5">
        <f t="shared" ca="1" si="88"/>
        <v>-0.64887115147550967</v>
      </c>
      <c r="P219" s="29">
        <f t="shared" si="89"/>
        <v>0</v>
      </c>
      <c r="Q219" s="85"/>
      <c r="R219" s="34"/>
      <c r="S219" s="34"/>
      <c r="T219" s="88"/>
      <c r="U219" s="89"/>
      <c r="V219" s="31"/>
      <c r="W219" s="36">
        <f t="shared" si="72"/>
        <v>-0.5</v>
      </c>
      <c r="X219" s="36">
        <f t="shared" si="73"/>
        <v>-0.9</v>
      </c>
      <c r="Y219" s="36">
        <f t="shared" si="74"/>
        <v>-9.9999999999999978E-2</v>
      </c>
      <c r="Z219" s="36">
        <f t="shared" ca="1" si="75"/>
        <v>-0.34807353972069999</v>
      </c>
      <c r="AA219" s="33"/>
      <c r="AB219" s="36">
        <f t="shared" si="76"/>
        <v>-0.5</v>
      </c>
      <c r="AC219" s="36">
        <f t="shared" si="77"/>
        <v>-0.9</v>
      </c>
      <c r="AD219" s="36">
        <f t="shared" si="78"/>
        <v>-9.9999999999999978E-2</v>
      </c>
      <c r="AE219" s="36">
        <f t="shared" ca="1" si="79"/>
        <v>-0.51242282538185868</v>
      </c>
      <c r="AF219" s="57">
        <f t="shared" si="80"/>
        <v>0</v>
      </c>
    </row>
    <row r="220" spans="1:32" s="7" customFormat="1" ht="15" x14ac:dyDescent="0.2">
      <c r="A220" s="76"/>
      <c r="B220" s="101" t="s">
        <v>277</v>
      </c>
      <c r="C220" s="53"/>
      <c r="D220" s="53"/>
      <c r="E220" s="56"/>
      <c r="F220" s="27"/>
      <c r="G220" s="5">
        <f t="shared" si="81"/>
        <v>-0.5</v>
      </c>
      <c r="H220" s="5">
        <f t="shared" si="82"/>
        <v>-0.9</v>
      </c>
      <c r="I220" s="5">
        <f t="shared" si="83"/>
        <v>-9.9999999999999978E-2</v>
      </c>
      <c r="J220" s="5">
        <f t="shared" ca="1" si="84"/>
        <v>-0.76728812040052019</v>
      </c>
      <c r="K220" s="28"/>
      <c r="L220" s="5">
        <f t="shared" si="85"/>
        <v>-0.5</v>
      </c>
      <c r="M220" s="5">
        <f t="shared" si="86"/>
        <v>-0.9</v>
      </c>
      <c r="N220" s="5">
        <f t="shared" si="87"/>
        <v>-9.9999999999999978E-2</v>
      </c>
      <c r="O220" s="5">
        <f t="shared" ca="1" si="88"/>
        <v>-0.77458048199608265</v>
      </c>
      <c r="P220" s="29">
        <f t="shared" si="89"/>
        <v>0</v>
      </c>
      <c r="Q220" s="85"/>
      <c r="R220" s="34"/>
      <c r="S220" s="34"/>
      <c r="T220" s="88"/>
      <c r="U220" s="89"/>
      <c r="V220" s="31"/>
      <c r="W220" s="36">
        <f t="shared" si="72"/>
        <v>-0.5</v>
      </c>
      <c r="X220" s="36">
        <f t="shared" si="73"/>
        <v>-0.9</v>
      </c>
      <c r="Y220" s="36">
        <f t="shared" si="74"/>
        <v>-9.9999999999999978E-2</v>
      </c>
      <c r="Z220" s="36">
        <f t="shared" ca="1" si="75"/>
        <v>-0.54815015843395287</v>
      </c>
      <c r="AA220" s="33"/>
      <c r="AB220" s="36">
        <f t="shared" si="76"/>
        <v>-0.5</v>
      </c>
      <c r="AC220" s="36">
        <f t="shared" si="77"/>
        <v>-0.9</v>
      </c>
      <c r="AD220" s="36">
        <f t="shared" si="78"/>
        <v>-9.9999999999999978E-2</v>
      </c>
      <c r="AE220" s="36">
        <f t="shared" ca="1" si="79"/>
        <v>-0.63148925472809037</v>
      </c>
      <c r="AF220" s="57">
        <f t="shared" si="80"/>
        <v>0</v>
      </c>
    </row>
    <row r="221" spans="1:32" s="7" customFormat="1" ht="15" x14ac:dyDescent="0.2">
      <c r="A221" s="76"/>
      <c r="B221" s="101" t="s">
        <v>278</v>
      </c>
      <c r="C221" s="53"/>
      <c r="D221" s="53"/>
      <c r="E221" s="56"/>
      <c r="F221" s="27"/>
      <c r="G221" s="5">
        <f t="shared" si="81"/>
        <v>-0.5</v>
      </c>
      <c r="H221" s="5">
        <f t="shared" si="82"/>
        <v>-0.9</v>
      </c>
      <c r="I221" s="5">
        <f t="shared" si="83"/>
        <v>-9.9999999999999978E-2</v>
      </c>
      <c r="J221" s="5">
        <f t="shared" ca="1" si="84"/>
        <v>-0.29760177913471941</v>
      </c>
      <c r="K221" s="28"/>
      <c r="L221" s="5">
        <f t="shared" si="85"/>
        <v>-0.5</v>
      </c>
      <c r="M221" s="5">
        <f t="shared" si="86"/>
        <v>-0.9</v>
      </c>
      <c r="N221" s="5">
        <f t="shared" si="87"/>
        <v>-9.9999999999999978E-2</v>
      </c>
      <c r="O221" s="5">
        <f t="shared" ca="1" si="88"/>
        <v>-0.13616182663740173</v>
      </c>
      <c r="P221" s="29">
        <f t="shared" si="89"/>
        <v>0</v>
      </c>
      <c r="Q221" s="85"/>
      <c r="R221" s="34"/>
      <c r="S221" s="34"/>
      <c r="T221" s="88"/>
      <c r="U221" s="89"/>
      <c r="V221" s="31"/>
      <c r="W221" s="36">
        <f t="shared" si="72"/>
        <v>-0.5</v>
      </c>
      <c r="X221" s="36">
        <f t="shared" si="73"/>
        <v>-0.9</v>
      </c>
      <c r="Y221" s="36">
        <f t="shared" si="74"/>
        <v>-9.9999999999999978E-2</v>
      </c>
      <c r="Z221" s="36">
        <f t="shared" ca="1" si="75"/>
        <v>-0.52838630598416159</v>
      </c>
      <c r="AA221" s="33"/>
      <c r="AB221" s="36">
        <f t="shared" si="76"/>
        <v>-0.5</v>
      </c>
      <c r="AC221" s="36">
        <f t="shared" si="77"/>
        <v>-0.9</v>
      </c>
      <c r="AD221" s="36">
        <f t="shared" si="78"/>
        <v>-9.9999999999999978E-2</v>
      </c>
      <c r="AE221" s="36">
        <f t="shared" ca="1" si="79"/>
        <v>-0.60472846870169605</v>
      </c>
      <c r="AF221" s="57">
        <f t="shared" si="80"/>
        <v>0</v>
      </c>
    </row>
    <row r="222" spans="1:32" s="7" customFormat="1" ht="15" x14ac:dyDescent="0.2">
      <c r="A222" s="76"/>
      <c r="B222" s="101" t="s">
        <v>279</v>
      </c>
      <c r="C222" s="53"/>
      <c r="D222" s="53"/>
      <c r="E222" s="56"/>
      <c r="F222" s="27"/>
      <c r="G222" s="5">
        <f t="shared" si="81"/>
        <v>-0.5</v>
      </c>
      <c r="H222" s="5">
        <f t="shared" si="82"/>
        <v>-0.9</v>
      </c>
      <c r="I222" s="5">
        <f t="shared" si="83"/>
        <v>-9.9999999999999978E-2</v>
      </c>
      <c r="J222" s="5">
        <f t="shared" ca="1" si="84"/>
        <v>-0.78686635095119939</v>
      </c>
      <c r="K222" s="28"/>
      <c r="L222" s="5">
        <f t="shared" si="85"/>
        <v>-0.5</v>
      </c>
      <c r="M222" s="5">
        <f t="shared" si="86"/>
        <v>-0.9</v>
      </c>
      <c r="N222" s="5">
        <f t="shared" si="87"/>
        <v>-9.9999999999999978E-2</v>
      </c>
      <c r="O222" s="5">
        <f t="shared" ca="1" si="88"/>
        <v>-0.1935611429029479</v>
      </c>
      <c r="P222" s="29">
        <f t="shared" si="89"/>
        <v>0</v>
      </c>
      <c r="Q222" s="85"/>
      <c r="R222" s="34"/>
      <c r="S222" s="34"/>
      <c r="T222" s="88"/>
      <c r="U222" s="89"/>
      <c r="V222" s="31"/>
      <c r="W222" s="36">
        <f t="shared" si="72"/>
        <v>-0.5</v>
      </c>
      <c r="X222" s="36">
        <f t="shared" si="73"/>
        <v>-0.9</v>
      </c>
      <c r="Y222" s="36">
        <f t="shared" si="74"/>
        <v>-9.9999999999999978E-2</v>
      </c>
      <c r="Z222" s="36">
        <f t="shared" ca="1" si="75"/>
        <v>-0.19001681915568669</v>
      </c>
      <c r="AA222" s="33"/>
      <c r="AB222" s="36">
        <f t="shared" si="76"/>
        <v>-0.5</v>
      </c>
      <c r="AC222" s="36">
        <f t="shared" si="77"/>
        <v>-0.9</v>
      </c>
      <c r="AD222" s="36">
        <f t="shared" si="78"/>
        <v>-9.9999999999999978E-2</v>
      </c>
      <c r="AE222" s="36">
        <f t="shared" ca="1" si="79"/>
        <v>-0.54885519477987421</v>
      </c>
      <c r="AF222" s="57">
        <f t="shared" si="80"/>
        <v>0</v>
      </c>
    </row>
    <row r="223" spans="1:32" s="7" customFormat="1" ht="15" x14ac:dyDescent="0.2">
      <c r="A223" s="76"/>
      <c r="B223" s="101" t="s">
        <v>280</v>
      </c>
      <c r="C223" s="53"/>
      <c r="D223" s="53"/>
      <c r="E223" s="56"/>
      <c r="F223" s="27"/>
      <c r="G223" s="5">
        <f t="shared" si="81"/>
        <v>-0.5</v>
      </c>
      <c r="H223" s="5">
        <f t="shared" si="82"/>
        <v>-0.9</v>
      </c>
      <c r="I223" s="5">
        <f t="shared" si="83"/>
        <v>-9.9999999999999978E-2</v>
      </c>
      <c r="J223" s="5">
        <f t="shared" ca="1" si="84"/>
        <v>-0.52201626425156</v>
      </c>
      <c r="K223" s="28"/>
      <c r="L223" s="5">
        <f t="shared" si="85"/>
        <v>-0.5</v>
      </c>
      <c r="M223" s="5">
        <f t="shared" si="86"/>
        <v>-0.9</v>
      </c>
      <c r="N223" s="5">
        <f t="shared" si="87"/>
        <v>-9.9999999999999978E-2</v>
      </c>
      <c r="O223" s="5">
        <f t="shared" ca="1" si="88"/>
        <v>-0.47196357693193863</v>
      </c>
      <c r="P223" s="29">
        <f t="shared" si="89"/>
        <v>0</v>
      </c>
      <c r="Q223" s="85"/>
      <c r="R223" s="34"/>
      <c r="S223" s="34"/>
      <c r="T223" s="88"/>
      <c r="U223" s="89"/>
      <c r="V223" s="31"/>
      <c r="W223" s="36">
        <f t="shared" si="72"/>
        <v>-0.5</v>
      </c>
      <c r="X223" s="36">
        <f t="shared" si="73"/>
        <v>-0.9</v>
      </c>
      <c r="Y223" s="36">
        <f t="shared" si="74"/>
        <v>-9.9999999999999978E-2</v>
      </c>
      <c r="Z223" s="36">
        <f t="shared" ca="1" si="75"/>
        <v>-0.65155008702735273</v>
      </c>
      <c r="AA223" s="33"/>
      <c r="AB223" s="36">
        <f t="shared" si="76"/>
        <v>-0.5</v>
      </c>
      <c r="AC223" s="36">
        <f t="shared" si="77"/>
        <v>-0.9</v>
      </c>
      <c r="AD223" s="36">
        <f t="shared" si="78"/>
        <v>-9.9999999999999978E-2</v>
      </c>
      <c r="AE223" s="36">
        <f t="shared" ca="1" si="79"/>
        <v>-0.1210100847322807</v>
      </c>
      <c r="AF223" s="57">
        <f t="shared" si="80"/>
        <v>0</v>
      </c>
    </row>
    <row r="224" spans="1:32" s="7" customFormat="1" ht="15" x14ac:dyDescent="0.2">
      <c r="A224" s="76"/>
      <c r="B224" s="101" t="s">
        <v>281</v>
      </c>
      <c r="C224" s="53"/>
      <c r="D224" s="53"/>
      <c r="E224" s="56"/>
      <c r="F224" s="27"/>
      <c r="G224" s="5">
        <f t="shared" si="81"/>
        <v>-0.5</v>
      </c>
      <c r="H224" s="5">
        <f t="shared" si="82"/>
        <v>-0.9</v>
      </c>
      <c r="I224" s="5">
        <f t="shared" si="83"/>
        <v>-9.9999999999999978E-2</v>
      </c>
      <c r="J224" s="5">
        <f t="shared" ca="1" si="84"/>
        <v>-0.14709831794043426</v>
      </c>
      <c r="K224" s="28"/>
      <c r="L224" s="5">
        <f t="shared" si="85"/>
        <v>-0.5</v>
      </c>
      <c r="M224" s="5">
        <f t="shared" si="86"/>
        <v>-0.9</v>
      </c>
      <c r="N224" s="5">
        <f t="shared" si="87"/>
        <v>-9.9999999999999978E-2</v>
      </c>
      <c r="O224" s="5">
        <f t="shared" ca="1" si="88"/>
        <v>-0.27379451479259764</v>
      </c>
      <c r="P224" s="29">
        <f t="shared" si="89"/>
        <v>0</v>
      </c>
      <c r="Q224" s="85"/>
      <c r="R224" s="34"/>
      <c r="S224" s="34"/>
      <c r="T224" s="88"/>
      <c r="U224" s="89"/>
      <c r="V224" s="31"/>
      <c r="W224" s="36">
        <f t="shared" si="72"/>
        <v>-0.5</v>
      </c>
      <c r="X224" s="36">
        <f t="shared" si="73"/>
        <v>-0.9</v>
      </c>
      <c r="Y224" s="36">
        <f t="shared" si="74"/>
        <v>-9.9999999999999978E-2</v>
      </c>
      <c r="Z224" s="36">
        <f t="shared" ca="1" si="75"/>
        <v>-0.60263016101734901</v>
      </c>
      <c r="AA224" s="33"/>
      <c r="AB224" s="36">
        <f t="shared" si="76"/>
        <v>-0.5</v>
      </c>
      <c r="AC224" s="36">
        <f t="shared" si="77"/>
        <v>-0.9</v>
      </c>
      <c r="AD224" s="36">
        <f t="shared" si="78"/>
        <v>-9.9999999999999978E-2</v>
      </c>
      <c r="AE224" s="36">
        <f t="shared" ca="1" si="79"/>
        <v>-0.72701849255867923</v>
      </c>
      <c r="AF224" s="57">
        <f t="shared" si="80"/>
        <v>0</v>
      </c>
    </row>
    <row r="225" spans="1:32" s="7" customFormat="1" ht="15" x14ac:dyDescent="0.2">
      <c r="A225" s="76"/>
      <c r="B225" s="101" t="s">
        <v>282</v>
      </c>
      <c r="C225" s="53"/>
      <c r="D225" s="53"/>
      <c r="E225" s="56"/>
      <c r="F225" s="27"/>
      <c r="G225" s="5">
        <f t="shared" si="81"/>
        <v>-0.5</v>
      </c>
      <c r="H225" s="5">
        <f t="shared" si="82"/>
        <v>-0.9</v>
      </c>
      <c r="I225" s="5">
        <f t="shared" si="83"/>
        <v>-9.9999999999999978E-2</v>
      </c>
      <c r="J225" s="5">
        <f t="shared" ca="1" si="84"/>
        <v>-0.62456178322515021</v>
      </c>
      <c r="K225" s="28"/>
      <c r="L225" s="5">
        <f t="shared" si="85"/>
        <v>-0.5</v>
      </c>
      <c r="M225" s="5">
        <f t="shared" si="86"/>
        <v>-0.9</v>
      </c>
      <c r="N225" s="5">
        <f t="shared" si="87"/>
        <v>-9.9999999999999978E-2</v>
      </c>
      <c r="O225" s="5">
        <f t="shared" ca="1" si="88"/>
        <v>-0.53658060209905067</v>
      </c>
      <c r="P225" s="29">
        <f t="shared" si="89"/>
        <v>0</v>
      </c>
      <c r="Q225" s="85"/>
      <c r="R225" s="34"/>
      <c r="S225" s="34"/>
      <c r="T225" s="88"/>
      <c r="U225" s="89"/>
      <c r="V225" s="31"/>
      <c r="W225" s="36">
        <f t="shared" si="72"/>
        <v>-0.5</v>
      </c>
      <c r="X225" s="36">
        <f t="shared" si="73"/>
        <v>-0.9</v>
      </c>
      <c r="Y225" s="36">
        <f t="shared" si="74"/>
        <v>-9.9999999999999978E-2</v>
      </c>
      <c r="Z225" s="36">
        <f t="shared" ca="1" si="75"/>
        <v>-0.45996984855692319</v>
      </c>
      <c r="AA225" s="33"/>
      <c r="AB225" s="36">
        <f t="shared" si="76"/>
        <v>-0.5</v>
      </c>
      <c r="AC225" s="36">
        <f t="shared" si="77"/>
        <v>-0.9</v>
      </c>
      <c r="AD225" s="36">
        <f t="shared" si="78"/>
        <v>-9.9999999999999978E-2</v>
      </c>
      <c r="AE225" s="36">
        <f t="shared" ca="1" si="79"/>
        <v>-0.73040847837099798</v>
      </c>
      <c r="AF225" s="57">
        <f t="shared" si="80"/>
        <v>0</v>
      </c>
    </row>
    <row r="226" spans="1:32" s="7" customFormat="1" ht="15" x14ac:dyDescent="0.2">
      <c r="A226" s="76"/>
      <c r="B226" s="101" t="s">
        <v>283</v>
      </c>
      <c r="C226" s="53"/>
      <c r="D226" s="53"/>
      <c r="E226" s="56"/>
      <c r="F226" s="27"/>
      <c r="G226" s="5">
        <f t="shared" si="81"/>
        <v>-0.5</v>
      </c>
      <c r="H226" s="5">
        <f t="shared" si="82"/>
        <v>-0.9</v>
      </c>
      <c r="I226" s="5">
        <f t="shared" si="83"/>
        <v>-9.9999999999999978E-2</v>
      </c>
      <c r="J226" s="5">
        <f t="shared" ca="1" si="84"/>
        <v>-0.20062821178108936</v>
      </c>
      <c r="K226" s="28"/>
      <c r="L226" s="5">
        <f t="shared" si="85"/>
        <v>-0.5</v>
      </c>
      <c r="M226" s="5">
        <f t="shared" si="86"/>
        <v>-0.9</v>
      </c>
      <c r="N226" s="5">
        <f t="shared" si="87"/>
        <v>-9.9999999999999978E-2</v>
      </c>
      <c r="O226" s="5">
        <f t="shared" ca="1" si="88"/>
        <v>-0.58120681289849108</v>
      </c>
      <c r="P226" s="29">
        <f t="shared" si="89"/>
        <v>0</v>
      </c>
      <c r="Q226" s="85"/>
      <c r="R226" s="34"/>
      <c r="S226" s="34"/>
      <c r="T226" s="88"/>
      <c r="U226" s="89"/>
      <c r="V226" s="31"/>
      <c r="W226" s="36">
        <f t="shared" si="72"/>
        <v>-0.5</v>
      </c>
      <c r="X226" s="36">
        <f t="shared" si="73"/>
        <v>-0.9</v>
      </c>
      <c r="Y226" s="36">
        <f t="shared" si="74"/>
        <v>-9.9999999999999978E-2</v>
      </c>
      <c r="Z226" s="36">
        <f t="shared" ca="1" si="75"/>
        <v>-0.38111234648112491</v>
      </c>
      <c r="AA226" s="33"/>
      <c r="AB226" s="36">
        <f t="shared" si="76"/>
        <v>-0.5</v>
      </c>
      <c r="AC226" s="36">
        <f t="shared" si="77"/>
        <v>-0.9</v>
      </c>
      <c r="AD226" s="36">
        <f t="shared" si="78"/>
        <v>-9.9999999999999978E-2</v>
      </c>
      <c r="AE226" s="36">
        <f t="shared" ca="1" si="79"/>
        <v>-0.50869628575362069</v>
      </c>
      <c r="AF226" s="57">
        <f t="shared" si="80"/>
        <v>0</v>
      </c>
    </row>
    <row r="227" spans="1:32" s="7" customFormat="1" ht="15" x14ac:dyDescent="0.2">
      <c r="A227" s="76"/>
      <c r="B227" s="101" t="s">
        <v>284</v>
      </c>
      <c r="C227" s="53"/>
      <c r="D227" s="53"/>
      <c r="E227" s="56"/>
      <c r="F227" s="27"/>
      <c r="G227" s="5">
        <f t="shared" si="81"/>
        <v>-0.5</v>
      </c>
      <c r="H227" s="5">
        <f t="shared" si="82"/>
        <v>-0.9</v>
      </c>
      <c r="I227" s="5">
        <f t="shared" si="83"/>
        <v>-9.9999999999999978E-2</v>
      </c>
      <c r="J227" s="5">
        <f t="shared" ca="1" si="84"/>
        <v>-0.41758673086451259</v>
      </c>
      <c r="K227" s="28"/>
      <c r="L227" s="5">
        <f t="shared" si="85"/>
        <v>-0.5</v>
      </c>
      <c r="M227" s="5">
        <f t="shared" si="86"/>
        <v>-0.9</v>
      </c>
      <c r="N227" s="5">
        <f t="shared" si="87"/>
        <v>-9.9999999999999978E-2</v>
      </c>
      <c r="O227" s="5">
        <f t="shared" ca="1" si="88"/>
        <v>-0.15674993203839394</v>
      </c>
      <c r="P227" s="29">
        <f t="shared" si="89"/>
        <v>0</v>
      </c>
      <c r="Q227" s="85"/>
      <c r="R227" s="34"/>
      <c r="S227" s="34"/>
      <c r="T227" s="88"/>
      <c r="U227" s="89"/>
      <c r="V227" s="31"/>
      <c r="W227" s="36">
        <f t="shared" si="72"/>
        <v>-0.5</v>
      </c>
      <c r="X227" s="36">
        <f t="shared" si="73"/>
        <v>-0.9</v>
      </c>
      <c r="Y227" s="36">
        <f t="shared" si="74"/>
        <v>-9.9999999999999978E-2</v>
      </c>
      <c r="Z227" s="36">
        <f t="shared" ca="1" si="75"/>
        <v>-0.1785240699005809</v>
      </c>
      <c r="AA227" s="33"/>
      <c r="AB227" s="36">
        <f t="shared" si="76"/>
        <v>-0.5</v>
      </c>
      <c r="AC227" s="36">
        <f t="shared" si="77"/>
        <v>-0.9</v>
      </c>
      <c r="AD227" s="36">
        <f t="shared" si="78"/>
        <v>-9.9999999999999978E-2</v>
      </c>
      <c r="AE227" s="36">
        <f t="shared" ca="1" si="79"/>
        <v>-0.55829749281356067</v>
      </c>
      <c r="AF227" s="57">
        <f t="shared" si="80"/>
        <v>0</v>
      </c>
    </row>
    <row r="228" spans="1:32" s="7" customFormat="1" ht="15" x14ac:dyDescent="0.2">
      <c r="A228" s="76"/>
      <c r="B228" s="101" t="s">
        <v>285</v>
      </c>
      <c r="C228" s="53"/>
      <c r="D228" s="53"/>
      <c r="E228" s="56"/>
      <c r="F228" s="27"/>
      <c r="G228" s="5">
        <f t="shared" si="81"/>
        <v>-0.5</v>
      </c>
      <c r="H228" s="5">
        <f t="shared" si="82"/>
        <v>-0.9</v>
      </c>
      <c r="I228" s="5">
        <f t="shared" si="83"/>
        <v>-9.9999999999999978E-2</v>
      </c>
      <c r="J228" s="5">
        <f t="shared" ca="1" si="84"/>
        <v>-0.564355857736208</v>
      </c>
      <c r="K228" s="28"/>
      <c r="L228" s="5">
        <f t="shared" si="85"/>
        <v>-0.5</v>
      </c>
      <c r="M228" s="5">
        <f t="shared" si="86"/>
        <v>-0.9</v>
      </c>
      <c r="N228" s="5">
        <f t="shared" si="87"/>
        <v>-9.9999999999999978E-2</v>
      </c>
      <c r="O228" s="5">
        <f t="shared" ca="1" si="88"/>
        <v>-0.30096267452539016</v>
      </c>
      <c r="P228" s="29">
        <f t="shared" si="89"/>
        <v>0</v>
      </c>
      <c r="Q228" s="85"/>
      <c r="R228" s="34"/>
      <c r="S228" s="34"/>
      <c r="T228" s="88"/>
      <c r="U228" s="89"/>
      <c r="V228" s="31"/>
      <c r="W228" s="36">
        <f t="shared" si="72"/>
        <v>-0.5</v>
      </c>
      <c r="X228" s="36">
        <f t="shared" si="73"/>
        <v>-0.9</v>
      </c>
      <c r="Y228" s="36">
        <f t="shared" si="74"/>
        <v>-9.9999999999999978E-2</v>
      </c>
      <c r="Z228" s="36">
        <f t="shared" ca="1" si="75"/>
        <v>-0.5427372125078791</v>
      </c>
      <c r="AA228" s="33"/>
      <c r="AB228" s="36">
        <f t="shared" si="76"/>
        <v>-0.5</v>
      </c>
      <c r="AC228" s="36">
        <f t="shared" si="77"/>
        <v>-0.9</v>
      </c>
      <c r="AD228" s="36">
        <f t="shared" si="78"/>
        <v>-9.9999999999999978E-2</v>
      </c>
      <c r="AE228" s="36">
        <f t="shared" ca="1" si="79"/>
        <v>-0.50845113463561042</v>
      </c>
      <c r="AF228" s="57">
        <f t="shared" si="80"/>
        <v>0</v>
      </c>
    </row>
    <row r="229" spans="1:32" s="7" customFormat="1" ht="15" x14ac:dyDescent="0.2">
      <c r="A229" s="76"/>
      <c r="B229" s="101" t="s">
        <v>286</v>
      </c>
      <c r="C229" s="53"/>
      <c r="D229" s="53"/>
      <c r="E229" s="56"/>
      <c r="F229" s="27"/>
      <c r="G229" s="5">
        <f t="shared" si="81"/>
        <v>-0.5</v>
      </c>
      <c r="H229" s="5">
        <f t="shared" si="82"/>
        <v>-0.9</v>
      </c>
      <c r="I229" s="5">
        <f t="shared" si="83"/>
        <v>-9.9999999999999978E-2</v>
      </c>
      <c r="J229" s="5">
        <f t="shared" ca="1" si="84"/>
        <v>-0.80803678777829457</v>
      </c>
      <c r="K229" s="28"/>
      <c r="L229" s="5">
        <f t="shared" si="85"/>
        <v>-0.5</v>
      </c>
      <c r="M229" s="5">
        <f t="shared" si="86"/>
        <v>-0.9</v>
      </c>
      <c r="N229" s="5">
        <f t="shared" si="87"/>
        <v>-9.9999999999999978E-2</v>
      </c>
      <c r="O229" s="5">
        <f t="shared" ca="1" si="88"/>
        <v>-0.28952773384793107</v>
      </c>
      <c r="P229" s="29">
        <f t="shared" si="89"/>
        <v>0</v>
      </c>
      <c r="Q229" s="85"/>
      <c r="R229" s="34"/>
      <c r="S229" s="34"/>
      <c r="T229" s="88"/>
      <c r="U229" s="89"/>
      <c r="V229" s="31"/>
      <c r="W229" s="36">
        <f t="shared" si="72"/>
        <v>-0.5</v>
      </c>
      <c r="X229" s="36">
        <f t="shared" si="73"/>
        <v>-0.9</v>
      </c>
      <c r="Y229" s="36">
        <f t="shared" si="74"/>
        <v>-9.9999999999999978E-2</v>
      </c>
      <c r="Z229" s="36">
        <f t="shared" ca="1" si="75"/>
        <v>-0.24404524637807434</v>
      </c>
      <c r="AA229" s="33"/>
      <c r="AB229" s="36">
        <f t="shared" si="76"/>
        <v>-0.5</v>
      </c>
      <c r="AC229" s="36">
        <f t="shared" si="77"/>
        <v>-0.9</v>
      </c>
      <c r="AD229" s="36">
        <f t="shared" si="78"/>
        <v>-9.9999999999999978E-2</v>
      </c>
      <c r="AE229" s="36">
        <f t="shared" ca="1" si="79"/>
        <v>-0.37068451685639037</v>
      </c>
      <c r="AF229" s="57">
        <f t="shared" si="80"/>
        <v>0</v>
      </c>
    </row>
    <row r="230" spans="1:32" s="7" customFormat="1" ht="15" x14ac:dyDescent="0.2">
      <c r="A230" s="76"/>
      <c r="B230" s="101" t="s">
        <v>287</v>
      </c>
      <c r="C230" s="53"/>
      <c r="D230" s="53"/>
      <c r="E230" s="56"/>
      <c r="F230" s="27"/>
      <c r="G230" s="5">
        <f t="shared" si="81"/>
        <v>-0.5</v>
      </c>
      <c r="H230" s="5">
        <f t="shared" si="82"/>
        <v>-0.9</v>
      </c>
      <c r="I230" s="5">
        <f t="shared" si="83"/>
        <v>-9.9999999999999978E-2</v>
      </c>
      <c r="J230" s="5">
        <f t="shared" ca="1" si="84"/>
        <v>-0.69274076483720126</v>
      </c>
      <c r="K230" s="28"/>
      <c r="L230" s="5">
        <f t="shared" si="85"/>
        <v>-0.5</v>
      </c>
      <c r="M230" s="5">
        <f t="shared" si="86"/>
        <v>-0.9</v>
      </c>
      <c r="N230" s="5">
        <f t="shared" si="87"/>
        <v>-9.9999999999999978E-2</v>
      </c>
      <c r="O230" s="5">
        <f t="shared" ca="1" si="88"/>
        <v>-0.77280041999303517</v>
      </c>
      <c r="P230" s="29">
        <f t="shared" si="89"/>
        <v>0</v>
      </c>
      <c r="Q230" s="85"/>
      <c r="R230" s="34"/>
      <c r="S230" s="34"/>
      <c r="T230" s="88"/>
      <c r="U230" s="89"/>
      <c r="V230" s="31"/>
      <c r="W230" s="36">
        <f t="shared" si="72"/>
        <v>-0.5</v>
      </c>
      <c r="X230" s="36">
        <f t="shared" si="73"/>
        <v>-0.9</v>
      </c>
      <c r="Y230" s="36">
        <f t="shared" si="74"/>
        <v>-9.9999999999999978E-2</v>
      </c>
      <c r="Z230" s="36">
        <f t="shared" ca="1" si="75"/>
        <v>-0.19087677664537506</v>
      </c>
      <c r="AA230" s="33"/>
      <c r="AB230" s="36">
        <f t="shared" si="76"/>
        <v>-0.5</v>
      </c>
      <c r="AC230" s="36">
        <f t="shared" si="77"/>
        <v>-0.9</v>
      </c>
      <c r="AD230" s="36">
        <f t="shared" si="78"/>
        <v>-9.9999999999999978E-2</v>
      </c>
      <c r="AE230" s="36">
        <f t="shared" ca="1" si="79"/>
        <v>-0.69466058581460755</v>
      </c>
      <c r="AF230" s="57">
        <f t="shared" si="80"/>
        <v>0</v>
      </c>
    </row>
    <row r="231" spans="1:32" s="7" customFormat="1" ht="15" x14ac:dyDescent="0.2">
      <c r="A231" s="76"/>
      <c r="B231" s="101" t="s">
        <v>288</v>
      </c>
      <c r="C231" s="53"/>
      <c r="D231" s="53"/>
      <c r="E231" s="56"/>
      <c r="F231" s="27"/>
      <c r="G231" s="5">
        <f t="shared" si="81"/>
        <v>-0.5</v>
      </c>
      <c r="H231" s="5">
        <f t="shared" si="82"/>
        <v>-0.9</v>
      </c>
      <c r="I231" s="5">
        <f t="shared" si="83"/>
        <v>-9.9999999999999978E-2</v>
      </c>
      <c r="J231" s="5">
        <f t="shared" ca="1" si="84"/>
        <v>-0.79131004097176671</v>
      </c>
      <c r="K231" s="28"/>
      <c r="L231" s="5">
        <f t="shared" si="85"/>
        <v>-0.5</v>
      </c>
      <c r="M231" s="5">
        <f t="shared" si="86"/>
        <v>-0.9</v>
      </c>
      <c r="N231" s="5">
        <f t="shared" si="87"/>
        <v>-9.9999999999999978E-2</v>
      </c>
      <c r="O231" s="5">
        <f t="shared" ca="1" si="88"/>
        <v>-0.76259956371023141</v>
      </c>
      <c r="P231" s="29">
        <f t="shared" si="89"/>
        <v>0</v>
      </c>
      <c r="Q231" s="85"/>
      <c r="R231" s="34"/>
      <c r="S231" s="34"/>
      <c r="T231" s="88"/>
      <c r="U231" s="89"/>
      <c r="V231" s="31"/>
      <c r="W231" s="36">
        <f t="shared" si="72"/>
        <v>-0.5</v>
      </c>
      <c r="X231" s="36">
        <f t="shared" si="73"/>
        <v>-0.9</v>
      </c>
      <c r="Y231" s="36">
        <f t="shared" si="74"/>
        <v>-9.9999999999999978E-2</v>
      </c>
      <c r="Z231" s="36">
        <f t="shared" ca="1" si="75"/>
        <v>-0.10403138028495595</v>
      </c>
      <c r="AA231" s="33"/>
      <c r="AB231" s="36">
        <f t="shared" si="76"/>
        <v>-0.5</v>
      </c>
      <c r="AC231" s="36">
        <f t="shared" si="77"/>
        <v>-0.9</v>
      </c>
      <c r="AD231" s="36">
        <f t="shared" si="78"/>
        <v>-9.9999999999999978E-2</v>
      </c>
      <c r="AE231" s="36">
        <f t="shared" ca="1" si="79"/>
        <v>-0.25158722931347599</v>
      </c>
      <c r="AF231" s="57">
        <f t="shared" si="80"/>
        <v>0</v>
      </c>
    </row>
    <row r="232" spans="1:32" s="7" customFormat="1" ht="15" x14ac:dyDescent="0.2">
      <c r="A232" s="76"/>
      <c r="B232" s="101" t="s">
        <v>289</v>
      </c>
      <c r="C232" s="53"/>
      <c r="D232" s="53"/>
      <c r="E232" s="56"/>
      <c r="F232" s="27"/>
      <c r="G232" s="5">
        <f t="shared" si="81"/>
        <v>-0.5</v>
      </c>
      <c r="H232" s="5">
        <f t="shared" si="82"/>
        <v>-0.9</v>
      </c>
      <c r="I232" s="5">
        <f t="shared" si="83"/>
        <v>-9.9999999999999978E-2</v>
      </c>
      <c r="J232" s="5">
        <f t="shared" ca="1" si="84"/>
        <v>-0.55085943541067595</v>
      </c>
      <c r="K232" s="28"/>
      <c r="L232" s="5">
        <f t="shared" si="85"/>
        <v>-0.5</v>
      </c>
      <c r="M232" s="5">
        <f t="shared" si="86"/>
        <v>-0.9</v>
      </c>
      <c r="N232" s="5">
        <f t="shared" si="87"/>
        <v>-9.9999999999999978E-2</v>
      </c>
      <c r="O232" s="5">
        <f t="shared" ca="1" si="88"/>
        <v>-0.88747820310467795</v>
      </c>
      <c r="P232" s="29">
        <f t="shared" si="89"/>
        <v>0</v>
      </c>
      <c r="Q232" s="85"/>
      <c r="R232" s="34"/>
      <c r="S232" s="34"/>
      <c r="T232" s="88"/>
      <c r="U232" s="89"/>
      <c r="V232" s="31"/>
      <c r="W232" s="36">
        <f t="shared" si="72"/>
        <v>-0.5</v>
      </c>
      <c r="X232" s="36">
        <f t="shared" si="73"/>
        <v>-0.9</v>
      </c>
      <c r="Y232" s="36">
        <f t="shared" si="74"/>
        <v>-9.9999999999999978E-2</v>
      </c>
      <c r="Z232" s="36">
        <f t="shared" ca="1" si="75"/>
        <v>-0.46738572940229767</v>
      </c>
      <c r="AA232" s="33"/>
      <c r="AB232" s="36">
        <f t="shared" si="76"/>
        <v>-0.5</v>
      </c>
      <c r="AC232" s="36">
        <f t="shared" si="77"/>
        <v>-0.9</v>
      </c>
      <c r="AD232" s="36">
        <f t="shared" si="78"/>
        <v>-9.9999999999999978E-2</v>
      </c>
      <c r="AE232" s="36">
        <f t="shared" ca="1" si="79"/>
        <v>-0.89731373832185635</v>
      </c>
      <c r="AF232" s="57">
        <f t="shared" si="80"/>
        <v>0</v>
      </c>
    </row>
    <row r="233" spans="1:32" s="7" customFormat="1" ht="15" x14ac:dyDescent="0.2">
      <c r="A233" s="76"/>
      <c r="B233" s="101" t="s">
        <v>290</v>
      </c>
      <c r="C233" s="53"/>
      <c r="D233" s="53"/>
      <c r="E233" s="56"/>
      <c r="F233" s="27"/>
      <c r="G233" s="5">
        <f t="shared" si="81"/>
        <v>-0.5</v>
      </c>
      <c r="H233" s="5">
        <f t="shared" si="82"/>
        <v>-0.9</v>
      </c>
      <c r="I233" s="5">
        <f t="shared" si="83"/>
        <v>-9.9999999999999978E-2</v>
      </c>
      <c r="J233" s="5">
        <f t="shared" ca="1" si="84"/>
        <v>-0.1611230969980999</v>
      </c>
      <c r="K233" s="28"/>
      <c r="L233" s="5">
        <f t="shared" si="85"/>
        <v>-0.5</v>
      </c>
      <c r="M233" s="5">
        <f t="shared" si="86"/>
        <v>-0.9</v>
      </c>
      <c r="N233" s="5">
        <f t="shared" si="87"/>
        <v>-9.9999999999999978E-2</v>
      </c>
      <c r="O233" s="5">
        <f t="shared" ca="1" si="88"/>
        <v>-0.35431867044692456</v>
      </c>
      <c r="P233" s="29">
        <f t="shared" si="89"/>
        <v>0</v>
      </c>
      <c r="Q233" s="85"/>
      <c r="R233" s="34"/>
      <c r="S233" s="34"/>
      <c r="T233" s="88"/>
      <c r="U233" s="89"/>
      <c r="V233" s="31"/>
      <c r="W233" s="36">
        <f t="shared" si="72"/>
        <v>-0.5</v>
      </c>
      <c r="X233" s="36">
        <f t="shared" si="73"/>
        <v>-0.9</v>
      </c>
      <c r="Y233" s="36">
        <f t="shared" si="74"/>
        <v>-9.9999999999999978E-2</v>
      </c>
      <c r="Z233" s="36">
        <f t="shared" ca="1" si="75"/>
        <v>-0.48305191912331874</v>
      </c>
      <c r="AA233" s="33"/>
      <c r="AB233" s="36">
        <f t="shared" si="76"/>
        <v>-0.5</v>
      </c>
      <c r="AC233" s="36">
        <f t="shared" si="77"/>
        <v>-0.9</v>
      </c>
      <c r="AD233" s="36">
        <f t="shared" si="78"/>
        <v>-9.9999999999999978E-2</v>
      </c>
      <c r="AE233" s="36">
        <f t="shared" ca="1" si="79"/>
        <v>-0.21383673781930079</v>
      </c>
      <c r="AF233" s="57">
        <f t="shared" si="80"/>
        <v>0</v>
      </c>
    </row>
    <row r="234" spans="1:32" s="7" customFormat="1" ht="15" x14ac:dyDescent="0.2">
      <c r="A234" s="76"/>
      <c r="B234" s="101" t="s">
        <v>291</v>
      </c>
      <c r="C234" s="53"/>
      <c r="D234" s="53"/>
      <c r="E234" s="56"/>
      <c r="F234" s="27"/>
      <c r="G234" s="5">
        <f t="shared" si="81"/>
        <v>-0.5</v>
      </c>
      <c r="H234" s="5">
        <f t="shared" si="82"/>
        <v>-0.9</v>
      </c>
      <c r="I234" s="5">
        <f t="shared" si="83"/>
        <v>-9.9999999999999978E-2</v>
      </c>
      <c r="J234" s="5">
        <f t="shared" ca="1" si="84"/>
        <v>-0.50673749904552889</v>
      </c>
      <c r="K234" s="28"/>
      <c r="L234" s="5">
        <f t="shared" si="85"/>
        <v>-0.5</v>
      </c>
      <c r="M234" s="5">
        <f t="shared" si="86"/>
        <v>-0.9</v>
      </c>
      <c r="N234" s="5">
        <f t="shared" si="87"/>
        <v>-9.9999999999999978E-2</v>
      </c>
      <c r="O234" s="5">
        <f t="shared" ca="1" si="88"/>
        <v>-0.36681461408542937</v>
      </c>
      <c r="P234" s="29">
        <f t="shared" si="89"/>
        <v>0</v>
      </c>
      <c r="Q234" s="85"/>
      <c r="R234" s="34"/>
      <c r="S234" s="34"/>
      <c r="T234" s="88"/>
      <c r="U234" s="89"/>
      <c r="V234" s="31"/>
      <c r="W234" s="36">
        <f t="shared" si="72"/>
        <v>-0.5</v>
      </c>
      <c r="X234" s="36">
        <f t="shared" si="73"/>
        <v>-0.9</v>
      </c>
      <c r="Y234" s="36">
        <f t="shared" si="74"/>
        <v>-9.9999999999999978E-2</v>
      </c>
      <c r="Z234" s="36">
        <f t="shared" ca="1" si="75"/>
        <v>-0.45865398171183369</v>
      </c>
      <c r="AA234" s="33"/>
      <c r="AB234" s="36">
        <f t="shared" si="76"/>
        <v>-0.5</v>
      </c>
      <c r="AC234" s="36">
        <f t="shared" si="77"/>
        <v>-0.9</v>
      </c>
      <c r="AD234" s="36">
        <f t="shared" si="78"/>
        <v>-9.9999999999999978E-2</v>
      </c>
      <c r="AE234" s="36">
        <f t="shared" ca="1" si="79"/>
        <v>-0.14828270642031838</v>
      </c>
      <c r="AF234" s="57">
        <f t="shared" si="80"/>
        <v>0</v>
      </c>
    </row>
    <row r="235" spans="1:32" s="7" customFormat="1" ht="15" x14ac:dyDescent="0.2">
      <c r="A235" s="76"/>
      <c r="B235" s="101" t="s">
        <v>292</v>
      </c>
      <c r="C235" s="53"/>
      <c r="D235" s="53"/>
      <c r="E235" s="56"/>
      <c r="F235" s="27"/>
      <c r="G235" s="5">
        <f t="shared" si="81"/>
        <v>-0.5</v>
      </c>
      <c r="H235" s="5">
        <f t="shared" si="82"/>
        <v>-0.9</v>
      </c>
      <c r="I235" s="5">
        <f t="shared" si="83"/>
        <v>-9.9999999999999978E-2</v>
      </c>
      <c r="J235" s="5">
        <f t="shared" ca="1" si="84"/>
        <v>-0.55365518714386852</v>
      </c>
      <c r="K235" s="28"/>
      <c r="L235" s="5">
        <f t="shared" si="85"/>
        <v>-0.5</v>
      </c>
      <c r="M235" s="5">
        <f t="shared" si="86"/>
        <v>-0.9</v>
      </c>
      <c r="N235" s="5">
        <f t="shared" si="87"/>
        <v>-9.9999999999999978E-2</v>
      </c>
      <c r="O235" s="5">
        <f t="shared" ca="1" si="88"/>
        <v>-0.58542897636839264</v>
      </c>
      <c r="P235" s="29">
        <f t="shared" si="89"/>
        <v>0</v>
      </c>
      <c r="Q235" s="85"/>
      <c r="R235" s="34"/>
      <c r="S235" s="34"/>
      <c r="T235" s="88"/>
      <c r="U235" s="89"/>
      <c r="V235" s="31"/>
      <c r="W235" s="36">
        <f t="shared" si="72"/>
        <v>-0.5</v>
      </c>
      <c r="X235" s="36">
        <f t="shared" si="73"/>
        <v>-0.9</v>
      </c>
      <c r="Y235" s="36">
        <f t="shared" si="74"/>
        <v>-9.9999999999999978E-2</v>
      </c>
      <c r="Z235" s="36">
        <f t="shared" ca="1" si="75"/>
        <v>-0.32861822902622351</v>
      </c>
      <c r="AA235" s="33"/>
      <c r="AB235" s="36">
        <f t="shared" si="76"/>
        <v>-0.5</v>
      </c>
      <c r="AC235" s="36">
        <f t="shared" si="77"/>
        <v>-0.9</v>
      </c>
      <c r="AD235" s="36">
        <f t="shared" si="78"/>
        <v>-9.9999999999999978E-2</v>
      </c>
      <c r="AE235" s="36">
        <f t="shared" ca="1" si="79"/>
        <v>-0.55870381562933358</v>
      </c>
      <c r="AF235" s="57">
        <f t="shared" si="80"/>
        <v>0</v>
      </c>
    </row>
    <row r="236" spans="1:32" s="7" customFormat="1" ht="15" x14ac:dyDescent="0.2">
      <c r="A236" s="76"/>
      <c r="B236" s="101" t="s">
        <v>293</v>
      </c>
      <c r="C236" s="53"/>
      <c r="D236" s="53"/>
      <c r="E236" s="56"/>
      <c r="F236" s="27"/>
      <c r="G236" s="5">
        <f t="shared" si="81"/>
        <v>-0.5</v>
      </c>
      <c r="H236" s="5">
        <f t="shared" si="82"/>
        <v>-0.9</v>
      </c>
      <c r="I236" s="5">
        <f t="shared" si="83"/>
        <v>-9.9999999999999978E-2</v>
      </c>
      <c r="J236" s="5">
        <f t="shared" ca="1" si="84"/>
        <v>-0.69292020522826703</v>
      </c>
      <c r="K236" s="28"/>
      <c r="L236" s="5">
        <f t="shared" si="85"/>
        <v>-0.5</v>
      </c>
      <c r="M236" s="5">
        <f t="shared" si="86"/>
        <v>-0.9</v>
      </c>
      <c r="N236" s="5">
        <f t="shared" si="87"/>
        <v>-9.9999999999999978E-2</v>
      </c>
      <c r="O236" s="5">
        <f t="shared" ca="1" si="88"/>
        <v>-0.12216331635116251</v>
      </c>
      <c r="P236" s="29">
        <f t="shared" si="89"/>
        <v>0</v>
      </c>
      <c r="Q236" s="85"/>
      <c r="R236" s="34"/>
      <c r="S236" s="34"/>
      <c r="T236" s="88"/>
      <c r="U236" s="89"/>
      <c r="V236" s="31"/>
      <c r="W236" s="36">
        <f t="shared" si="72"/>
        <v>-0.5</v>
      </c>
      <c r="X236" s="36">
        <f t="shared" si="73"/>
        <v>-0.9</v>
      </c>
      <c r="Y236" s="36">
        <f t="shared" si="74"/>
        <v>-9.9999999999999978E-2</v>
      </c>
      <c r="Z236" s="36">
        <f t="shared" ca="1" si="75"/>
        <v>-0.70388464892893099</v>
      </c>
      <c r="AA236" s="33"/>
      <c r="AB236" s="36">
        <f t="shared" si="76"/>
        <v>-0.5</v>
      </c>
      <c r="AC236" s="36">
        <f t="shared" si="77"/>
        <v>-0.9</v>
      </c>
      <c r="AD236" s="36">
        <f t="shared" si="78"/>
        <v>-9.9999999999999978E-2</v>
      </c>
      <c r="AE236" s="36">
        <f t="shared" ca="1" si="79"/>
        <v>-0.20147506234465917</v>
      </c>
      <c r="AF236" s="57">
        <f t="shared" si="80"/>
        <v>0</v>
      </c>
    </row>
    <row r="237" spans="1:32" s="7" customFormat="1" ht="15" x14ac:dyDescent="0.2">
      <c r="A237" s="76"/>
      <c r="B237" s="101" t="s">
        <v>294</v>
      </c>
      <c r="C237" s="53"/>
      <c r="D237" s="53"/>
      <c r="E237" s="56"/>
      <c r="F237" s="27"/>
      <c r="G237" s="5">
        <f t="shared" si="81"/>
        <v>-0.5</v>
      </c>
      <c r="H237" s="5">
        <f t="shared" si="82"/>
        <v>-0.9</v>
      </c>
      <c r="I237" s="5">
        <f t="shared" si="83"/>
        <v>-9.9999999999999978E-2</v>
      </c>
      <c r="J237" s="5">
        <f t="shared" ca="1" si="84"/>
        <v>-0.30433647277239417</v>
      </c>
      <c r="K237" s="28"/>
      <c r="L237" s="5">
        <f t="shared" si="85"/>
        <v>-0.5</v>
      </c>
      <c r="M237" s="5">
        <f t="shared" si="86"/>
        <v>-0.9</v>
      </c>
      <c r="N237" s="5">
        <f t="shared" si="87"/>
        <v>-9.9999999999999978E-2</v>
      </c>
      <c r="O237" s="5">
        <f t="shared" ca="1" si="88"/>
        <v>-0.6502895926267056</v>
      </c>
      <c r="P237" s="29">
        <f t="shared" si="89"/>
        <v>0</v>
      </c>
      <c r="Q237" s="85"/>
      <c r="R237" s="34"/>
      <c r="S237" s="34"/>
      <c r="T237" s="88"/>
      <c r="U237" s="89"/>
      <c r="V237" s="31"/>
      <c r="W237" s="36">
        <f t="shared" si="72"/>
        <v>-0.5</v>
      </c>
      <c r="X237" s="36">
        <f t="shared" si="73"/>
        <v>-0.9</v>
      </c>
      <c r="Y237" s="36">
        <f t="shared" si="74"/>
        <v>-9.9999999999999978E-2</v>
      </c>
      <c r="Z237" s="36">
        <f t="shared" ca="1" si="75"/>
        <v>-0.51376624009719107</v>
      </c>
      <c r="AA237" s="33"/>
      <c r="AB237" s="36">
        <f t="shared" si="76"/>
        <v>-0.5</v>
      </c>
      <c r="AC237" s="36">
        <f t="shared" si="77"/>
        <v>-0.9</v>
      </c>
      <c r="AD237" s="36">
        <f t="shared" si="78"/>
        <v>-9.9999999999999978E-2</v>
      </c>
      <c r="AE237" s="36">
        <f t="shared" ca="1" si="79"/>
        <v>-0.12947539872269076</v>
      </c>
      <c r="AF237" s="57">
        <f t="shared" si="80"/>
        <v>0</v>
      </c>
    </row>
    <row r="238" spans="1:32" s="7" customFormat="1" ht="15" x14ac:dyDescent="0.2">
      <c r="A238" s="76"/>
      <c r="B238" s="101" t="s">
        <v>295</v>
      </c>
      <c r="C238" s="53"/>
      <c r="D238" s="53"/>
      <c r="E238" s="56"/>
      <c r="F238" s="27"/>
      <c r="G238" s="5">
        <f t="shared" si="81"/>
        <v>-0.5</v>
      </c>
      <c r="H238" s="5">
        <f t="shared" si="82"/>
        <v>-0.9</v>
      </c>
      <c r="I238" s="5">
        <f t="shared" si="83"/>
        <v>-9.9999999999999978E-2</v>
      </c>
      <c r="J238" s="5">
        <f t="shared" ca="1" si="84"/>
        <v>-0.86129325973036841</v>
      </c>
      <c r="K238" s="28"/>
      <c r="L238" s="5">
        <f t="shared" si="85"/>
        <v>-0.5</v>
      </c>
      <c r="M238" s="5">
        <f t="shared" si="86"/>
        <v>-0.9</v>
      </c>
      <c r="N238" s="5">
        <f t="shared" si="87"/>
        <v>-9.9999999999999978E-2</v>
      </c>
      <c r="O238" s="5">
        <f t="shared" ca="1" si="88"/>
        <v>-0.66459243216830133</v>
      </c>
      <c r="P238" s="29">
        <f t="shared" si="89"/>
        <v>0</v>
      </c>
      <c r="Q238" s="85"/>
      <c r="R238" s="34"/>
      <c r="S238" s="34"/>
      <c r="T238" s="88"/>
      <c r="U238" s="89"/>
      <c r="V238" s="31"/>
      <c r="W238" s="36">
        <f t="shared" si="72"/>
        <v>-0.5</v>
      </c>
      <c r="X238" s="36">
        <f t="shared" si="73"/>
        <v>-0.9</v>
      </c>
      <c r="Y238" s="36">
        <f t="shared" si="74"/>
        <v>-9.9999999999999978E-2</v>
      </c>
      <c r="Z238" s="36">
        <f t="shared" ca="1" si="75"/>
        <v>-0.10214724987796486</v>
      </c>
      <c r="AA238" s="33"/>
      <c r="AB238" s="36">
        <f t="shared" si="76"/>
        <v>-0.5</v>
      </c>
      <c r="AC238" s="36">
        <f t="shared" si="77"/>
        <v>-0.9</v>
      </c>
      <c r="AD238" s="36">
        <f t="shared" si="78"/>
        <v>-9.9999999999999978E-2</v>
      </c>
      <c r="AE238" s="36">
        <f t="shared" ca="1" si="79"/>
        <v>-0.4345048833641349</v>
      </c>
      <c r="AF238" s="57">
        <f t="shared" si="80"/>
        <v>0</v>
      </c>
    </row>
    <row r="239" spans="1:32" s="7" customFormat="1" ht="15" x14ac:dyDescent="0.2">
      <c r="A239" s="76"/>
      <c r="B239" s="101" t="s">
        <v>296</v>
      </c>
      <c r="C239" s="53"/>
      <c r="D239" s="53"/>
      <c r="E239" s="56"/>
      <c r="F239" s="27"/>
      <c r="G239" s="5">
        <f t="shared" si="81"/>
        <v>-0.5</v>
      </c>
      <c r="H239" s="5">
        <f t="shared" si="82"/>
        <v>-0.9</v>
      </c>
      <c r="I239" s="5">
        <f t="shared" si="83"/>
        <v>-9.9999999999999978E-2</v>
      </c>
      <c r="J239" s="5">
        <f t="shared" ca="1" si="84"/>
        <v>-0.45088974516833263</v>
      </c>
      <c r="K239" s="28"/>
      <c r="L239" s="5">
        <f t="shared" si="85"/>
        <v>-0.5</v>
      </c>
      <c r="M239" s="5">
        <f t="shared" si="86"/>
        <v>-0.9</v>
      </c>
      <c r="N239" s="5">
        <f t="shared" si="87"/>
        <v>-9.9999999999999978E-2</v>
      </c>
      <c r="O239" s="5">
        <f t="shared" ca="1" si="88"/>
        <v>-0.28692903047485907</v>
      </c>
      <c r="P239" s="29">
        <f t="shared" si="89"/>
        <v>0</v>
      </c>
      <c r="Q239" s="85"/>
      <c r="R239" s="34"/>
      <c r="S239" s="34"/>
      <c r="T239" s="88"/>
      <c r="U239" s="89"/>
      <c r="V239" s="31"/>
      <c r="W239" s="36">
        <f t="shared" si="72"/>
        <v>-0.5</v>
      </c>
      <c r="X239" s="36">
        <f t="shared" si="73"/>
        <v>-0.9</v>
      </c>
      <c r="Y239" s="36">
        <f t="shared" si="74"/>
        <v>-9.9999999999999978E-2</v>
      </c>
      <c r="Z239" s="36">
        <f t="shared" ca="1" si="75"/>
        <v>-0.37250816782132812</v>
      </c>
      <c r="AA239" s="33"/>
      <c r="AB239" s="36">
        <f t="shared" si="76"/>
        <v>-0.5</v>
      </c>
      <c r="AC239" s="36">
        <f t="shared" si="77"/>
        <v>-0.9</v>
      </c>
      <c r="AD239" s="36">
        <f t="shared" si="78"/>
        <v>-9.9999999999999978E-2</v>
      </c>
      <c r="AE239" s="36">
        <f t="shared" ca="1" si="79"/>
        <v>-0.21729813478355098</v>
      </c>
      <c r="AF239" s="57">
        <f t="shared" si="80"/>
        <v>0</v>
      </c>
    </row>
    <row r="240" spans="1:32" s="7" customFormat="1" ht="15" x14ac:dyDescent="0.2">
      <c r="A240" s="76"/>
      <c r="B240" s="101" t="s">
        <v>297</v>
      </c>
      <c r="C240" s="53"/>
      <c r="D240" s="53"/>
      <c r="E240" s="56"/>
      <c r="F240" s="27"/>
      <c r="G240" s="5">
        <f t="shared" si="81"/>
        <v>-0.5</v>
      </c>
      <c r="H240" s="5">
        <f t="shared" si="82"/>
        <v>-0.9</v>
      </c>
      <c r="I240" s="5">
        <f t="shared" si="83"/>
        <v>-9.9999999999999978E-2</v>
      </c>
      <c r="J240" s="5">
        <f t="shared" ca="1" si="84"/>
        <v>-0.37304017226792863</v>
      </c>
      <c r="K240" s="28"/>
      <c r="L240" s="5">
        <f t="shared" si="85"/>
        <v>-0.5</v>
      </c>
      <c r="M240" s="5">
        <f t="shared" si="86"/>
        <v>-0.9</v>
      </c>
      <c r="N240" s="5">
        <f t="shared" si="87"/>
        <v>-9.9999999999999978E-2</v>
      </c>
      <c r="O240" s="5">
        <f t="shared" ca="1" si="88"/>
        <v>-0.85647093490954551</v>
      </c>
      <c r="P240" s="29">
        <f t="shared" si="89"/>
        <v>0</v>
      </c>
      <c r="Q240" s="85"/>
      <c r="R240" s="34"/>
      <c r="S240" s="34"/>
      <c r="T240" s="88"/>
      <c r="U240" s="89"/>
      <c r="V240" s="31"/>
      <c r="W240" s="36">
        <f t="shared" si="72"/>
        <v>-0.5</v>
      </c>
      <c r="X240" s="36">
        <f t="shared" si="73"/>
        <v>-0.9</v>
      </c>
      <c r="Y240" s="36">
        <f t="shared" si="74"/>
        <v>-9.9999999999999978E-2</v>
      </c>
      <c r="Z240" s="36">
        <f t="shared" ca="1" si="75"/>
        <v>-0.4537839437940378</v>
      </c>
      <c r="AA240" s="33"/>
      <c r="AB240" s="36">
        <f t="shared" si="76"/>
        <v>-0.5</v>
      </c>
      <c r="AC240" s="36">
        <f t="shared" si="77"/>
        <v>-0.9</v>
      </c>
      <c r="AD240" s="36">
        <f t="shared" si="78"/>
        <v>-9.9999999999999978E-2</v>
      </c>
      <c r="AE240" s="36">
        <f t="shared" ca="1" si="79"/>
        <v>-0.86507123542459285</v>
      </c>
      <c r="AF240" s="57">
        <f t="shared" si="80"/>
        <v>0</v>
      </c>
    </row>
    <row r="241" spans="1:32" s="7" customFormat="1" ht="15" x14ac:dyDescent="0.2">
      <c r="A241" s="76"/>
      <c r="B241" s="101" t="s">
        <v>298</v>
      </c>
      <c r="C241" s="53"/>
      <c r="D241" s="53"/>
      <c r="E241" s="56"/>
      <c r="F241" s="27"/>
      <c r="G241" s="5">
        <f t="shared" si="81"/>
        <v>-0.5</v>
      </c>
      <c r="H241" s="5">
        <f t="shared" si="82"/>
        <v>-0.9</v>
      </c>
      <c r="I241" s="5">
        <f t="shared" si="83"/>
        <v>-9.9999999999999978E-2</v>
      </c>
      <c r="J241" s="5">
        <f t="shared" ca="1" si="84"/>
        <v>-0.59720536253787315</v>
      </c>
      <c r="K241" s="28"/>
      <c r="L241" s="5">
        <f t="shared" si="85"/>
        <v>-0.5</v>
      </c>
      <c r="M241" s="5">
        <f t="shared" si="86"/>
        <v>-0.9</v>
      </c>
      <c r="N241" s="5">
        <f t="shared" si="87"/>
        <v>-9.9999999999999978E-2</v>
      </c>
      <c r="O241" s="5">
        <f t="shared" ca="1" si="88"/>
        <v>-0.82633204881567612</v>
      </c>
      <c r="P241" s="29">
        <f t="shared" si="89"/>
        <v>0</v>
      </c>
      <c r="Q241" s="85"/>
      <c r="R241" s="34"/>
      <c r="S241" s="34"/>
      <c r="T241" s="88"/>
      <c r="U241" s="89"/>
      <c r="V241" s="31"/>
      <c r="W241" s="36">
        <f t="shared" ref="W241:W304" si="90">SUM(V241-0.5)</f>
        <v>-0.5</v>
      </c>
      <c r="X241" s="36">
        <f t="shared" ref="X241:X304" si="91">SUM(W241-0.4)</f>
        <v>-0.9</v>
      </c>
      <c r="Y241" s="36">
        <f t="shared" ref="Y241:Y304" si="92">SUM(W241+0.4)</f>
        <v>-9.9999999999999978E-2</v>
      </c>
      <c r="Z241" s="36">
        <f t="shared" ref="Z241:Z304" ca="1" si="93">RAND()*(Y241-X241)+X241</f>
        <v>-0.80561248503819682</v>
      </c>
      <c r="AA241" s="33"/>
      <c r="AB241" s="36">
        <f t="shared" ref="AB241:AB304" si="94">SUM(AA241-0.5)</f>
        <v>-0.5</v>
      </c>
      <c r="AC241" s="36">
        <f t="shared" ref="AC241:AC304" si="95">SUM(AB241-0.4)</f>
        <v>-0.9</v>
      </c>
      <c r="AD241" s="36">
        <f t="shared" ref="AD241:AD304" si="96">SUM(AB241+0.4)</f>
        <v>-9.9999999999999978E-2</v>
      </c>
      <c r="AE241" s="36">
        <f t="shared" ref="AE241:AE304" ca="1" si="97">RAND()*(AD241-AC241)+AC241</f>
        <v>-0.73541094283541508</v>
      </c>
      <c r="AF241" s="57">
        <f t="shared" si="80"/>
        <v>0</v>
      </c>
    </row>
    <row r="242" spans="1:32" s="7" customFormat="1" ht="15" x14ac:dyDescent="0.2">
      <c r="A242" s="76"/>
      <c r="B242" s="101" t="s">
        <v>299</v>
      </c>
      <c r="C242" s="53"/>
      <c r="D242" s="53"/>
      <c r="E242" s="56"/>
      <c r="F242" s="27"/>
      <c r="G242" s="5">
        <f t="shared" si="81"/>
        <v>-0.5</v>
      </c>
      <c r="H242" s="5">
        <f t="shared" si="82"/>
        <v>-0.9</v>
      </c>
      <c r="I242" s="5">
        <f t="shared" si="83"/>
        <v>-9.9999999999999978E-2</v>
      </c>
      <c r="J242" s="5">
        <f t="shared" ca="1" si="84"/>
        <v>-0.85900614373272299</v>
      </c>
      <c r="K242" s="28"/>
      <c r="L242" s="5">
        <f t="shared" si="85"/>
        <v>-0.5</v>
      </c>
      <c r="M242" s="5">
        <f t="shared" si="86"/>
        <v>-0.9</v>
      </c>
      <c r="N242" s="5">
        <f t="shared" si="87"/>
        <v>-9.9999999999999978E-2</v>
      </c>
      <c r="O242" s="5">
        <f t="shared" ca="1" si="88"/>
        <v>-0.8239825887588148</v>
      </c>
      <c r="P242" s="29">
        <f t="shared" si="89"/>
        <v>0</v>
      </c>
      <c r="Q242" s="85"/>
      <c r="R242" s="34"/>
      <c r="S242" s="34"/>
      <c r="T242" s="88"/>
      <c r="U242" s="89"/>
      <c r="V242" s="31"/>
      <c r="W242" s="36">
        <f t="shared" si="90"/>
        <v>-0.5</v>
      </c>
      <c r="X242" s="36">
        <f t="shared" si="91"/>
        <v>-0.9</v>
      </c>
      <c r="Y242" s="36">
        <f t="shared" si="92"/>
        <v>-9.9999999999999978E-2</v>
      </c>
      <c r="Z242" s="36">
        <f t="shared" ca="1" si="93"/>
        <v>-0.35695933921990031</v>
      </c>
      <c r="AA242" s="33"/>
      <c r="AB242" s="36">
        <f t="shared" si="94"/>
        <v>-0.5</v>
      </c>
      <c r="AC242" s="36">
        <f t="shared" si="95"/>
        <v>-0.9</v>
      </c>
      <c r="AD242" s="36">
        <f t="shared" si="96"/>
        <v>-9.9999999999999978E-2</v>
      </c>
      <c r="AE242" s="36">
        <f t="shared" ca="1" si="97"/>
        <v>-0.75435293191084551</v>
      </c>
      <c r="AF242" s="57">
        <f t="shared" si="80"/>
        <v>0</v>
      </c>
    </row>
    <row r="243" spans="1:32" s="7" customFormat="1" ht="15" x14ac:dyDescent="0.2">
      <c r="A243" s="76"/>
      <c r="B243" s="101" t="s">
        <v>300</v>
      </c>
      <c r="C243" s="53"/>
      <c r="D243" s="53"/>
      <c r="E243" s="56"/>
      <c r="F243" s="27"/>
      <c r="G243" s="5">
        <f t="shared" si="81"/>
        <v>-0.5</v>
      </c>
      <c r="H243" s="5">
        <f t="shared" si="82"/>
        <v>-0.9</v>
      </c>
      <c r="I243" s="5">
        <f t="shared" si="83"/>
        <v>-9.9999999999999978E-2</v>
      </c>
      <c r="J243" s="5">
        <f t="shared" ca="1" si="84"/>
        <v>-0.37273445840812902</v>
      </c>
      <c r="K243" s="28"/>
      <c r="L243" s="5">
        <f t="shared" si="85"/>
        <v>-0.5</v>
      </c>
      <c r="M243" s="5">
        <f t="shared" si="86"/>
        <v>-0.9</v>
      </c>
      <c r="N243" s="5">
        <f t="shared" si="87"/>
        <v>-9.9999999999999978E-2</v>
      </c>
      <c r="O243" s="5">
        <f t="shared" ca="1" si="88"/>
        <v>-0.53490189596727789</v>
      </c>
      <c r="P243" s="29">
        <f t="shared" si="89"/>
        <v>0</v>
      </c>
      <c r="Q243" s="85"/>
      <c r="R243" s="34"/>
      <c r="S243" s="34"/>
      <c r="T243" s="88"/>
      <c r="U243" s="89"/>
      <c r="V243" s="31"/>
      <c r="W243" s="36">
        <f t="shared" si="90"/>
        <v>-0.5</v>
      </c>
      <c r="X243" s="36">
        <f t="shared" si="91"/>
        <v>-0.9</v>
      </c>
      <c r="Y243" s="36">
        <f t="shared" si="92"/>
        <v>-9.9999999999999978E-2</v>
      </c>
      <c r="Z243" s="36">
        <f t="shared" ca="1" si="93"/>
        <v>-0.24455690979100664</v>
      </c>
      <c r="AA243" s="33"/>
      <c r="AB243" s="36">
        <f t="shared" si="94"/>
        <v>-0.5</v>
      </c>
      <c r="AC243" s="36">
        <f t="shared" si="95"/>
        <v>-0.9</v>
      </c>
      <c r="AD243" s="36">
        <f t="shared" si="96"/>
        <v>-9.9999999999999978E-2</v>
      </c>
      <c r="AE243" s="36">
        <f t="shared" ca="1" si="97"/>
        <v>-0.46386709480739513</v>
      </c>
      <c r="AF243" s="57">
        <f t="shared" si="80"/>
        <v>0</v>
      </c>
    </row>
    <row r="244" spans="1:32" s="7" customFormat="1" ht="15" x14ac:dyDescent="0.2">
      <c r="A244" s="76"/>
      <c r="B244" s="101" t="s">
        <v>301</v>
      </c>
      <c r="C244" s="53"/>
      <c r="D244" s="53"/>
      <c r="E244" s="56"/>
      <c r="F244" s="27"/>
      <c r="G244" s="5">
        <f t="shared" si="81"/>
        <v>-0.5</v>
      </c>
      <c r="H244" s="5">
        <f t="shared" si="82"/>
        <v>-0.9</v>
      </c>
      <c r="I244" s="5">
        <f t="shared" si="83"/>
        <v>-9.9999999999999978E-2</v>
      </c>
      <c r="J244" s="5">
        <f t="shared" ca="1" si="84"/>
        <v>-0.66733457811644326</v>
      </c>
      <c r="K244" s="28"/>
      <c r="L244" s="5">
        <f t="shared" si="85"/>
        <v>-0.5</v>
      </c>
      <c r="M244" s="5">
        <f t="shared" si="86"/>
        <v>-0.9</v>
      </c>
      <c r="N244" s="5">
        <f t="shared" si="87"/>
        <v>-9.9999999999999978E-2</v>
      </c>
      <c r="O244" s="5">
        <f t="shared" ca="1" si="88"/>
        <v>-0.10819197500728417</v>
      </c>
      <c r="P244" s="29">
        <f t="shared" si="89"/>
        <v>0</v>
      </c>
      <c r="Q244" s="85"/>
      <c r="R244" s="34"/>
      <c r="S244" s="34"/>
      <c r="T244" s="88"/>
      <c r="U244" s="89"/>
      <c r="V244" s="31"/>
      <c r="W244" s="36">
        <f t="shared" si="90"/>
        <v>-0.5</v>
      </c>
      <c r="X244" s="36">
        <f t="shared" si="91"/>
        <v>-0.9</v>
      </c>
      <c r="Y244" s="36">
        <f t="shared" si="92"/>
        <v>-9.9999999999999978E-2</v>
      </c>
      <c r="Z244" s="36">
        <f t="shared" ca="1" si="93"/>
        <v>-0.38365681032506349</v>
      </c>
      <c r="AA244" s="33"/>
      <c r="AB244" s="36">
        <f t="shared" si="94"/>
        <v>-0.5</v>
      </c>
      <c r="AC244" s="36">
        <f t="shared" si="95"/>
        <v>-0.9</v>
      </c>
      <c r="AD244" s="36">
        <f t="shared" si="96"/>
        <v>-9.9999999999999978E-2</v>
      </c>
      <c r="AE244" s="36">
        <f t="shared" ca="1" si="97"/>
        <v>-0.12888237733072783</v>
      </c>
      <c r="AF244" s="57">
        <f t="shared" si="80"/>
        <v>0</v>
      </c>
    </row>
    <row r="245" spans="1:32" s="7" customFormat="1" ht="15" x14ac:dyDescent="0.2">
      <c r="A245" s="76"/>
      <c r="B245" s="101" t="s">
        <v>302</v>
      </c>
      <c r="C245" s="53"/>
      <c r="D245" s="53"/>
      <c r="E245" s="56"/>
      <c r="F245" s="27"/>
      <c r="G245" s="5">
        <f t="shared" si="81"/>
        <v>-0.5</v>
      </c>
      <c r="H245" s="5">
        <f t="shared" si="82"/>
        <v>-0.9</v>
      </c>
      <c r="I245" s="5">
        <f t="shared" si="83"/>
        <v>-9.9999999999999978E-2</v>
      </c>
      <c r="J245" s="5">
        <f t="shared" ca="1" si="84"/>
        <v>-0.84427484939556363</v>
      </c>
      <c r="K245" s="28"/>
      <c r="L245" s="5">
        <f t="shared" si="85"/>
        <v>-0.5</v>
      </c>
      <c r="M245" s="5">
        <f t="shared" si="86"/>
        <v>-0.9</v>
      </c>
      <c r="N245" s="5">
        <f t="shared" si="87"/>
        <v>-9.9999999999999978E-2</v>
      </c>
      <c r="O245" s="5">
        <f t="shared" ca="1" si="88"/>
        <v>-0.57975750494101441</v>
      </c>
      <c r="P245" s="29">
        <f t="shared" si="89"/>
        <v>0</v>
      </c>
      <c r="Q245" s="85"/>
      <c r="R245" s="34"/>
      <c r="S245" s="34"/>
      <c r="T245" s="88"/>
      <c r="U245" s="89"/>
      <c r="V245" s="31"/>
      <c r="W245" s="36">
        <f t="shared" si="90"/>
        <v>-0.5</v>
      </c>
      <c r="X245" s="36">
        <f t="shared" si="91"/>
        <v>-0.9</v>
      </c>
      <c r="Y245" s="36">
        <f t="shared" si="92"/>
        <v>-9.9999999999999978E-2</v>
      </c>
      <c r="Z245" s="36">
        <f t="shared" ca="1" si="93"/>
        <v>-0.50218194181792364</v>
      </c>
      <c r="AA245" s="33"/>
      <c r="AB245" s="36">
        <f t="shared" si="94"/>
        <v>-0.5</v>
      </c>
      <c r="AC245" s="36">
        <f t="shared" si="95"/>
        <v>-0.9</v>
      </c>
      <c r="AD245" s="36">
        <f t="shared" si="96"/>
        <v>-9.9999999999999978E-2</v>
      </c>
      <c r="AE245" s="36">
        <f t="shared" ca="1" si="97"/>
        <v>-0.57837181581573183</v>
      </c>
      <c r="AF245" s="57">
        <f t="shared" si="80"/>
        <v>0</v>
      </c>
    </row>
    <row r="246" spans="1:32" s="7" customFormat="1" ht="15" x14ac:dyDescent="0.2">
      <c r="A246" s="76"/>
      <c r="B246" s="101" t="s">
        <v>303</v>
      </c>
      <c r="C246" s="53"/>
      <c r="D246" s="53"/>
      <c r="E246" s="56"/>
      <c r="F246" s="27"/>
      <c r="G246" s="5">
        <f t="shared" si="81"/>
        <v>-0.5</v>
      </c>
      <c r="H246" s="5">
        <f t="shared" si="82"/>
        <v>-0.9</v>
      </c>
      <c r="I246" s="5">
        <f t="shared" si="83"/>
        <v>-9.9999999999999978E-2</v>
      </c>
      <c r="J246" s="5">
        <f t="shared" ca="1" si="84"/>
        <v>-0.32353087093402888</v>
      </c>
      <c r="K246" s="28"/>
      <c r="L246" s="5">
        <f t="shared" si="85"/>
        <v>-0.5</v>
      </c>
      <c r="M246" s="5">
        <f t="shared" si="86"/>
        <v>-0.9</v>
      </c>
      <c r="N246" s="5">
        <f t="shared" si="87"/>
        <v>-9.9999999999999978E-2</v>
      </c>
      <c r="O246" s="5">
        <f t="shared" ca="1" si="88"/>
        <v>-0.2092502451123438</v>
      </c>
      <c r="P246" s="29">
        <f t="shared" si="89"/>
        <v>0</v>
      </c>
      <c r="Q246" s="85"/>
      <c r="R246" s="34"/>
      <c r="S246" s="34"/>
      <c r="T246" s="88"/>
      <c r="U246" s="89"/>
      <c r="V246" s="31"/>
      <c r="W246" s="36">
        <f t="shared" si="90"/>
        <v>-0.5</v>
      </c>
      <c r="X246" s="36">
        <f t="shared" si="91"/>
        <v>-0.9</v>
      </c>
      <c r="Y246" s="36">
        <f t="shared" si="92"/>
        <v>-9.9999999999999978E-2</v>
      </c>
      <c r="Z246" s="36">
        <f t="shared" ca="1" si="93"/>
        <v>-0.20480728034553186</v>
      </c>
      <c r="AA246" s="33"/>
      <c r="AB246" s="36">
        <f t="shared" si="94"/>
        <v>-0.5</v>
      </c>
      <c r="AC246" s="36">
        <f t="shared" si="95"/>
        <v>-0.9</v>
      </c>
      <c r="AD246" s="36">
        <f t="shared" si="96"/>
        <v>-9.9999999999999978E-2</v>
      </c>
      <c r="AE246" s="36">
        <f t="shared" ca="1" si="97"/>
        <v>-0.53050144617507067</v>
      </c>
      <c r="AF246" s="57">
        <f t="shared" si="80"/>
        <v>0</v>
      </c>
    </row>
    <row r="247" spans="1:32" s="7" customFormat="1" ht="15" x14ac:dyDescent="0.2">
      <c r="A247" s="76"/>
      <c r="B247" s="101" t="s">
        <v>304</v>
      </c>
      <c r="C247" s="53"/>
      <c r="D247" s="53"/>
      <c r="E247" s="56"/>
      <c r="F247" s="27"/>
      <c r="G247" s="5">
        <f t="shared" si="81"/>
        <v>-0.5</v>
      </c>
      <c r="H247" s="5">
        <f t="shared" si="82"/>
        <v>-0.9</v>
      </c>
      <c r="I247" s="5">
        <f t="shared" si="83"/>
        <v>-9.9999999999999978E-2</v>
      </c>
      <c r="J247" s="5">
        <f t="shared" ca="1" si="84"/>
        <v>-0.3449041514810095</v>
      </c>
      <c r="K247" s="28"/>
      <c r="L247" s="5">
        <f t="shared" si="85"/>
        <v>-0.5</v>
      </c>
      <c r="M247" s="5">
        <f t="shared" si="86"/>
        <v>-0.9</v>
      </c>
      <c r="N247" s="5">
        <f t="shared" si="87"/>
        <v>-9.9999999999999978E-2</v>
      </c>
      <c r="O247" s="5">
        <f t="shared" ca="1" si="88"/>
        <v>-0.50259435652302109</v>
      </c>
      <c r="P247" s="29">
        <f t="shared" si="89"/>
        <v>0</v>
      </c>
      <c r="Q247" s="85"/>
      <c r="R247" s="34"/>
      <c r="S247" s="34"/>
      <c r="T247" s="88"/>
      <c r="U247" s="89"/>
      <c r="V247" s="31"/>
      <c r="W247" s="36">
        <f t="shared" si="90"/>
        <v>-0.5</v>
      </c>
      <c r="X247" s="36">
        <f t="shared" si="91"/>
        <v>-0.9</v>
      </c>
      <c r="Y247" s="36">
        <f t="shared" si="92"/>
        <v>-9.9999999999999978E-2</v>
      </c>
      <c r="Z247" s="36">
        <f t="shared" ca="1" si="93"/>
        <v>-0.66156802589411368</v>
      </c>
      <c r="AA247" s="33"/>
      <c r="AB247" s="36">
        <f t="shared" si="94"/>
        <v>-0.5</v>
      </c>
      <c r="AC247" s="36">
        <f t="shared" si="95"/>
        <v>-0.9</v>
      </c>
      <c r="AD247" s="36">
        <f t="shared" si="96"/>
        <v>-9.9999999999999978E-2</v>
      </c>
      <c r="AE247" s="36">
        <f t="shared" ca="1" si="97"/>
        <v>-0.39281679783277013</v>
      </c>
      <c r="AF247" s="57">
        <f t="shared" si="80"/>
        <v>0</v>
      </c>
    </row>
    <row r="248" spans="1:32" s="7" customFormat="1" ht="15" x14ac:dyDescent="0.2">
      <c r="A248" s="76"/>
      <c r="B248" s="101" t="s">
        <v>305</v>
      </c>
      <c r="C248" s="53"/>
      <c r="D248" s="53"/>
      <c r="E248" s="56"/>
      <c r="F248" s="27"/>
      <c r="G248" s="5">
        <f t="shared" si="81"/>
        <v>-0.5</v>
      </c>
      <c r="H248" s="5">
        <f t="shared" si="82"/>
        <v>-0.9</v>
      </c>
      <c r="I248" s="5">
        <f t="shared" si="83"/>
        <v>-9.9999999999999978E-2</v>
      </c>
      <c r="J248" s="5">
        <f t="shared" ca="1" si="84"/>
        <v>-0.55037662723529768</v>
      </c>
      <c r="K248" s="28"/>
      <c r="L248" s="5">
        <f t="shared" si="85"/>
        <v>-0.5</v>
      </c>
      <c r="M248" s="5">
        <f t="shared" si="86"/>
        <v>-0.9</v>
      </c>
      <c r="N248" s="5">
        <f t="shared" si="87"/>
        <v>-9.9999999999999978E-2</v>
      </c>
      <c r="O248" s="5">
        <f t="shared" ca="1" si="88"/>
        <v>-0.3340874657462195</v>
      </c>
      <c r="P248" s="29">
        <f t="shared" si="89"/>
        <v>0</v>
      </c>
      <c r="Q248" s="85"/>
      <c r="R248" s="34"/>
      <c r="S248" s="34"/>
      <c r="T248" s="88"/>
      <c r="U248" s="89"/>
      <c r="V248" s="31"/>
      <c r="W248" s="36">
        <f t="shared" si="90"/>
        <v>-0.5</v>
      </c>
      <c r="X248" s="36">
        <f t="shared" si="91"/>
        <v>-0.9</v>
      </c>
      <c r="Y248" s="36">
        <f t="shared" si="92"/>
        <v>-9.9999999999999978E-2</v>
      </c>
      <c r="Z248" s="36">
        <f t="shared" ca="1" si="93"/>
        <v>-0.84649491363755125</v>
      </c>
      <c r="AA248" s="33"/>
      <c r="AB248" s="36">
        <f t="shared" si="94"/>
        <v>-0.5</v>
      </c>
      <c r="AC248" s="36">
        <f t="shared" si="95"/>
        <v>-0.9</v>
      </c>
      <c r="AD248" s="36">
        <f t="shared" si="96"/>
        <v>-9.9999999999999978E-2</v>
      </c>
      <c r="AE248" s="36">
        <f t="shared" ca="1" si="97"/>
        <v>-0.36948247905740217</v>
      </c>
      <c r="AF248" s="57">
        <f t="shared" si="80"/>
        <v>0</v>
      </c>
    </row>
    <row r="249" spans="1:32" s="7" customFormat="1" ht="15" x14ac:dyDescent="0.2">
      <c r="A249" s="76"/>
      <c r="B249" s="101" t="s">
        <v>306</v>
      </c>
      <c r="C249" s="53"/>
      <c r="D249" s="53"/>
      <c r="E249" s="56"/>
      <c r="F249" s="27"/>
      <c r="G249" s="5">
        <f t="shared" si="81"/>
        <v>-0.5</v>
      </c>
      <c r="H249" s="5">
        <f t="shared" si="82"/>
        <v>-0.9</v>
      </c>
      <c r="I249" s="5">
        <f t="shared" si="83"/>
        <v>-9.9999999999999978E-2</v>
      </c>
      <c r="J249" s="5">
        <f t="shared" ca="1" si="84"/>
        <v>-0.86937154996800681</v>
      </c>
      <c r="K249" s="28"/>
      <c r="L249" s="5">
        <f t="shared" si="85"/>
        <v>-0.5</v>
      </c>
      <c r="M249" s="5">
        <f t="shared" si="86"/>
        <v>-0.9</v>
      </c>
      <c r="N249" s="5">
        <f t="shared" si="87"/>
        <v>-9.9999999999999978E-2</v>
      </c>
      <c r="O249" s="5">
        <f t="shared" ca="1" si="88"/>
        <v>-0.81451737165725602</v>
      </c>
      <c r="P249" s="29">
        <f t="shared" si="89"/>
        <v>0</v>
      </c>
      <c r="Q249" s="85"/>
      <c r="R249" s="34"/>
      <c r="S249" s="34"/>
      <c r="T249" s="88"/>
      <c r="U249" s="89"/>
      <c r="V249" s="31"/>
      <c r="W249" s="36">
        <f t="shared" si="90"/>
        <v>-0.5</v>
      </c>
      <c r="X249" s="36">
        <f t="shared" si="91"/>
        <v>-0.9</v>
      </c>
      <c r="Y249" s="36">
        <f t="shared" si="92"/>
        <v>-9.9999999999999978E-2</v>
      </c>
      <c r="Z249" s="36">
        <f t="shared" ca="1" si="93"/>
        <v>-0.66359024619762907</v>
      </c>
      <c r="AA249" s="33"/>
      <c r="AB249" s="36">
        <f t="shared" si="94"/>
        <v>-0.5</v>
      </c>
      <c r="AC249" s="36">
        <f t="shared" si="95"/>
        <v>-0.9</v>
      </c>
      <c r="AD249" s="36">
        <f t="shared" si="96"/>
        <v>-9.9999999999999978E-2</v>
      </c>
      <c r="AE249" s="36">
        <f t="shared" ca="1" si="97"/>
        <v>-0.55853185148130147</v>
      </c>
      <c r="AF249" s="57">
        <f t="shared" si="80"/>
        <v>0</v>
      </c>
    </row>
    <row r="250" spans="1:32" s="7" customFormat="1" ht="15" x14ac:dyDescent="0.2">
      <c r="A250" s="76"/>
      <c r="B250" s="101" t="s">
        <v>307</v>
      </c>
      <c r="C250" s="53"/>
      <c r="D250" s="53"/>
      <c r="E250" s="56"/>
      <c r="F250" s="27"/>
      <c r="G250" s="5">
        <f t="shared" si="81"/>
        <v>-0.5</v>
      </c>
      <c r="H250" s="5">
        <f t="shared" si="82"/>
        <v>-0.9</v>
      </c>
      <c r="I250" s="5">
        <f t="shared" si="83"/>
        <v>-9.9999999999999978E-2</v>
      </c>
      <c r="J250" s="5">
        <f t="shared" ca="1" si="84"/>
        <v>-0.17178273811503042</v>
      </c>
      <c r="K250" s="28"/>
      <c r="L250" s="5">
        <f t="shared" si="85"/>
        <v>-0.5</v>
      </c>
      <c r="M250" s="5">
        <f t="shared" si="86"/>
        <v>-0.9</v>
      </c>
      <c r="N250" s="5">
        <f t="shared" si="87"/>
        <v>-9.9999999999999978E-2</v>
      </c>
      <c r="O250" s="5">
        <f t="shared" ca="1" si="88"/>
        <v>-0.22324035436176148</v>
      </c>
      <c r="P250" s="29">
        <f t="shared" si="89"/>
        <v>0</v>
      </c>
      <c r="Q250" s="85"/>
      <c r="R250" s="34"/>
      <c r="S250" s="34"/>
      <c r="T250" s="88"/>
      <c r="U250" s="89"/>
      <c r="V250" s="31"/>
      <c r="W250" s="36">
        <f t="shared" si="90"/>
        <v>-0.5</v>
      </c>
      <c r="X250" s="36">
        <f t="shared" si="91"/>
        <v>-0.9</v>
      </c>
      <c r="Y250" s="36">
        <f t="shared" si="92"/>
        <v>-9.9999999999999978E-2</v>
      </c>
      <c r="Z250" s="36">
        <f t="shared" ca="1" si="93"/>
        <v>-0.76307362310677074</v>
      </c>
      <c r="AA250" s="33"/>
      <c r="AB250" s="36">
        <f t="shared" si="94"/>
        <v>-0.5</v>
      </c>
      <c r="AC250" s="36">
        <f t="shared" si="95"/>
        <v>-0.9</v>
      </c>
      <c r="AD250" s="36">
        <f t="shared" si="96"/>
        <v>-9.9999999999999978E-2</v>
      </c>
      <c r="AE250" s="36">
        <f t="shared" ca="1" si="97"/>
        <v>-0.66986475966483616</v>
      </c>
      <c r="AF250" s="57">
        <f t="shared" si="80"/>
        <v>0</v>
      </c>
    </row>
    <row r="251" spans="1:32" s="7" customFormat="1" ht="15" x14ac:dyDescent="0.2">
      <c r="A251" s="76"/>
      <c r="B251" s="101" t="s">
        <v>308</v>
      </c>
      <c r="C251" s="53"/>
      <c r="D251" s="53"/>
      <c r="E251" s="56"/>
      <c r="F251" s="27"/>
      <c r="G251" s="5">
        <f t="shared" si="81"/>
        <v>-0.5</v>
      </c>
      <c r="H251" s="5">
        <f t="shared" si="82"/>
        <v>-0.9</v>
      </c>
      <c r="I251" s="5">
        <f t="shared" si="83"/>
        <v>-9.9999999999999978E-2</v>
      </c>
      <c r="J251" s="5">
        <f t="shared" ca="1" si="84"/>
        <v>-0.76225992800701048</v>
      </c>
      <c r="K251" s="28"/>
      <c r="L251" s="5">
        <f t="shared" si="85"/>
        <v>-0.5</v>
      </c>
      <c r="M251" s="5">
        <f t="shared" si="86"/>
        <v>-0.9</v>
      </c>
      <c r="N251" s="5">
        <f t="shared" si="87"/>
        <v>-9.9999999999999978E-2</v>
      </c>
      <c r="O251" s="5">
        <f t="shared" ca="1" si="88"/>
        <v>-0.54588069940949779</v>
      </c>
      <c r="P251" s="29">
        <f t="shared" si="89"/>
        <v>0</v>
      </c>
      <c r="Q251" s="85"/>
      <c r="R251" s="34"/>
      <c r="S251" s="34"/>
      <c r="T251" s="88"/>
      <c r="U251" s="89"/>
      <c r="V251" s="31"/>
      <c r="W251" s="36">
        <f t="shared" si="90"/>
        <v>-0.5</v>
      </c>
      <c r="X251" s="36">
        <f t="shared" si="91"/>
        <v>-0.9</v>
      </c>
      <c r="Y251" s="36">
        <f t="shared" si="92"/>
        <v>-9.9999999999999978E-2</v>
      </c>
      <c r="Z251" s="36">
        <f t="shared" ca="1" si="93"/>
        <v>-0.73901176291091697</v>
      </c>
      <c r="AA251" s="33"/>
      <c r="AB251" s="36">
        <f t="shared" si="94"/>
        <v>-0.5</v>
      </c>
      <c r="AC251" s="36">
        <f t="shared" si="95"/>
        <v>-0.9</v>
      </c>
      <c r="AD251" s="36">
        <f t="shared" si="96"/>
        <v>-9.9999999999999978E-2</v>
      </c>
      <c r="AE251" s="36">
        <f t="shared" ca="1" si="97"/>
        <v>-0.20707273116967972</v>
      </c>
      <c r="AF251" s="57">
        <f t="shared" si="80"/>
        <v>0</v>
      </c>
    </row>
    <row r="252" spans="1:32" s="7" customFormat="1" ht="15" x14ac:dyDescent="0.2">
      <c r="A252" s="76"/>
      <c r="B252" s="101" t="s">
        <v>309</v>
      </c>
      <c r="C252" s="53"/>
      <c r="D252" s="53"/>
      <c r="E252" s="56"/>
      <c r="F252" s="27"/>
      <c r="G252" s="5">
        <f t="shared" si="81"/>
        <v>-0.5</v>
      </c>
      <c r="H252" s="5">
        <f t="shared" si="82"/>
        <v>-0.9</v>
      </c>
      <c r="I252" s="5">
        <f t="shared" si="83"/>
        <v>-9.9999999999999978E-2</v>
      </c>
      <c r="J252" s="5">
        <f t="shared" ca="1" si="84"/>
        <v>-0.39881756501771481</v>
      </c>
      <c r="K252" s="28"/>
      <c r="L252" s="5">
        <f t="shared" si="85"/>
        <v>-0.5</v>
      </c>
      <c r="M252" s="5">
        <f t="shared" si="86"/>
        <v>-0.9</v>
      </c>
      <c r="N252" s="5">
        <f t="shared" si="87"/>
        <v>-9.9999999999999978E-2</v>
      </c>
      <c r="O252" s="5">
        <f t="shared" ca="1" si="88"/>
        <v>-0.45211833499685972</v>
      </c>
      <c r="P252" s="29">
        <f t="shared" si="89"/>
        <v>0</v>
      </c>
      <c r="Q252" s="85"/>
      <c r="R252" s="34"/>
      <c r="S252" s="34"/>
      <c r="T252" s="88"/>
      <c r="U252" s="89"/>
      <c r="V252" s="31"/>
      <c r="W252" s="36">
        <f t="shared" si="90"/>
        <v>-0.5</v>
      </c>
      <c r="X252" s="36">
        <f t="shared" si="91"/>
        <v>-0.9</v>
      </c>
      <c r="Y252" s="36">
        <f t="shared" si="92"/>
        <v>-9.9999999999999978E-2</v>
      </c>
      <c r="Z252" s="36">
        <f t="shared" ca="1" si="93"/>
        <v>-0.83015636427520934</v>
      </c>
      <c r="AA252" s="33"/>
      <c r="AB252" s="36">
        <f t="shared" si="94"/>
        <v>-0.5</v>
      </c>
      <c r="AC252" s="36">
        <f t="shared" si="95"/>
        <v>-0.9</v>
      </c>
      <c r="AD252" s="36">
        <f t="shared" si="96"/>
        <v>-9.9999999999999978E-2</v>
      </c>
      <c r="AE252" s="36">
        <f t="shared" ca="1" si="97"/>
        <v>-0.50174540713273186</v>
      </c>
      <c r="AF252" s="57">
        <f t="shared" si="80"/>
        <v>0</v>
      </c>
    </row>
    <row r="253" spans="1:32" s="7" customFormat="1" ht="15" x14ac:dyDescent="0.2">
      <c r="A253" s="76"/>
      <c r="B253" s="101" t="s">
        <v>310</v>
      </c>
      <c r="C253" s="53"/>
      <c r="D253" s="53"/>
      <c r="E253" s="56"/>
      <c r="F253" s="27"/>
      <c r="G253" s="5">
        <f t="shared" si="81"/>
        <v>-0.5</v>
      </c>
      <c r="H253" s="5">
        <f t="shared" si="82"/>
        <v>-0.9</v>
      </c>
      <c r="I253" s="5">
        <f t="shared" si="83"/>
        <v>-9.9999999999999978E-2</v>
      </c>
      <c r="J253" s="5">
        <f t="shared" ca="1" si="84"/>
        <v>-0.23661634846825885</v>
      </c>
      <c r="K253" s="28"/>
      <c r="L253" s="5">
        <f t="shared" si="85"/>
        <v>-0.5</v>
      </c>
      <c r="M253" s="5">
        <f t="shared" si="86"/>
        <v>-0.9</v>
      </c>
      <c r="N253" s="5">
        <f t="shared" si="87"/>
        <v>-9.9999999999999978E-2</v>
      </c>
      <c r="O253" s="5">
        <f t="shared" ca="1" si="88"/>
        <v>-0.12770231875741489</v>
      </c>
      <c r="P253" s="29">
        <f t="shared" si="89"/>
        <v>0</v>
      </c>
      <c r="Q253" s="85"/>
      <c r="R253" s="34"/>
      <c r="S253" s="34"/>
      <c r="T253" s="88"/>
      <c r="U253" s="89"/>
      <c r="V253" s="31"/>
      <c r="W253" s="36">
        <f t="shared" si="90"/>
        <v>-0.5</v>
      </c>
      <c r="X253" s="36">
        <f t="shared" si="91"/>
        <v>-0.9</v>
      </c>
      <c r="Y253" s="36">
        <f t="shared" si="92"/>
        <v>-9.9999999999999978E-2</v>
      </c>
      <c r="Z253" s="36">
        <f t="shared" ca="1" si="93"/>
        <v>-0.6410435135339132</v>
      </c>
      <c r="AA253" s="33"/>
      <c r="AB253" s="36">
        <f t="shared" si="94"/>
        <v>-0.5</v>
      </c>
      <c r="AC253" s="36">
        <f t="shared" si="95"/>
        <v>-0.9</v>
      </c>
      <c r="AD253" s="36">
        <f t="shared" si="96"/>
        <v>-9.9999999999999978E-2</v>
      </c>
      <c r="AE253" s="36">
        <f t="shared" ca="1" si="97"/>
        <v>-0.19530948562343542</v>
      </c>
      <c r="AF253" s="57">
        <f t="shared" si="80"/>
        <v>0</v>
      </c>
    </row>
    <row r="254" spans="1:32" s="7" customFormat="1" ht="15" x14ac:dyDescent="0.2">
      <c r="A254" s="76"/>
      <c r="B254" s="101" t="s">
        <v>311</v>
      </c>
      <c r="C254" s="53"/>
      <c r="D254" s="53"/>
      <c r="E254" s="56"/>
      <c r="F254" s="27"/>
      <c r="G254" s="5">
        <f t="shared" si="81"/>
        <v>-0.5</v>
      </c>
      <c r="H254" s="5">
        <f t="shared" si="82"/>
        <v>-0.9</v>
      </c>
      <c r="I254" s="5">
        <f t="shared" si="83"/>
        <v>-9.9999999999999978E-2</v>
      </c>
      <c r="J254" s="5">
        <f t="shared" ca="1" si="84"/>
        <v>-0.20421292421076187</v>
      </c>
      <c r="K254" s="28"/>
      <c r="L254" s="5">
        <f t="shared" si="85"/>
        <v>-0.5</v>
      </c>
      <c r="M254" s="5">
        <f t="shared" si="86"/>
        <v>-0.9</v>
      </c>
      <c r="N254" s="5">
        <f t="shared" si="87"/>
        <v>-9.9999999999999978E-2</v>
      </c>
      <c r="O254" s="5">
        <f t="shared" ca="1" si="88"/>
        <v>-0.18113966995263275</v>
      </c>
      <c r="P254" s="29">
        <f t="shared" si="89"/>
        <v>0</v>
      </c>
      <c r="Q254" s="85"/>
      <c r="R254" s="34"/>
      <c r="S254" s="34"/>
      <c r="T254" s="88"/>
      <c r="U254" s="89"/>
      <c r="V254" s="31"/>
      <c r="W254" s="36">
        <f t="shared" si="90"/>
        <v>-0.5</v>
      </c>
      <c r="X254" s="36">
        <f t="shared" si="91"/>
        <v>-0.9</v>
      </c>
      <c r="Y254" s="36">
        <f t="shared" si="92"/>
        <v>-9.9999999999999978E-2</v>
      </c>
      <c r="Z254" s="36">
        <f t="shared" ca="1" si="93"/>
        <v>-0.50715290907962252</v>
      </c>
      <c r="AA254" s="33"/>
      <c r="AB254" s="36">
        <f t="shared" si="94"/>
        <v>-0.5</v>
      </c>
      <c r="AC254" s="36">
        <f t="shared" si="95"/>
        <v>-0.9</v>
      </c>
      <c r="AD254" s="36">
        <f t="shared" si="96"/>
        <v>-9.9999999999999978E-2</v>
      </c>
      <c r="AE254" s="36">
        <f t="shared" ca="1" si="97"/>
        <v>-0.19690650616609784</v>
      </c>
      <c r="AF254" s="57">
        <f t="shared" si="80"/>
        <v>0</v>
      </c>
    </row>
    <row r="255" spans="1:32" s="7" customFormat="1" ht="15" x14ac:dyDescent="0.2">
      <c r="A255" s="76"/>
      <c r="B255" s="101" t="s">
        <v>312</v>
      </c>
      <c r="C255" s="53"/>
      <c r="D255" s="53"/>
      <c r="E255" s="56"/>
      <c r="F255" s="27"/>
      <c r="G255" s="5">
        <f t="shared" si="81"/>
        <v>-0.5</v>
      </c>
      <c r="H255" s="5">
        <f t="shared" si="82"/>
        <v>-0.9</v>
      </c>
      <c r="I255" s="5">
        <f t="shared" si="83"/>
        <v>-9.9999999999999978E-2</v>
      </c>
      <c r="J255" s="5">
        <f t="shared" ca="1" si="84"/>
        <v>-0.59933269301463188</v>
      </c>
      <c r="K255" s="28"/>
      <c r="L255" s="5">
        <f t="shared" si="85"/>
        <v>-0.5</v>
      </c>
      <c r="M255" s="5">
        <f t="shared" si="86"/>
        <v>-0.9</v>
      </c>
      <c r="N255" s="5">
        <f t="shared" si="87"/>
        <v>-9.9999999999999978E-2</v>
      </c>
      <c r="O255" s="5">
        <f t="shared" ca="1" si="88"/>
        <v>-0.55846177919843298</v>
      </c>
      <c r="P255" s="29">
        <f t="shared" si="89"/>
        <v>0</v>
      </c>
      <c r="Q255" s="85"/>
      <c r="R255" s="34"/>
      <c r="S255" s="34"/>
      <c r="T255" s="88"/>
      <c r="U255" s="89"/>
      <c r="V255" s="31"/>
      <c r="W255" s="36">
        <f t="shared" si="90"/>
        <v>-0.5</v>
      </c>
      <c r="X255" s="36">
        <f t="shared" si="91"/>
        <v>-0.9</v>
      </c>
      <c r="Y255" s="36">
        <f t="shared" si="92"/>
        <v>-9.9999999999999978E-2</v>
      </c>
      <c r="Z255" s="36">
        <f t="shared" ca="1" si="93"/>
        <v>-0.41692735538068337</v>
      </c>
      <c r="AA255" s="33"/>
      <c r="AB255" s="36">
        <f t="shared" si="94"/>
        <v>-0.5</v>
      </c>
      <c r="AC255" s="36">
        <f t="shared" si="95"/>
        <v>-0.9</v>
      </c>
      <c r="AD255" s="36">
        <f t="shared" si="96"/>
        <v>-9.9999999999999978E-2</v>
      </c>
      <c r="AE255" s="36">
        <f t="shared" ca="1" si="97"/>
        <v>-0.58539565561607909</v>
      </c>
      <c r="AF255" s="57">
        <f t="shared" si="80"/>
        <v>0</v>
      </c>
    </row>
    <row r="256" spans="1:32" s="7" customFormat="1" ht="15" x14ac:dyDescent="0.2">
      <c r="A256" s="76"/>
      <c r="B256" s="101" t="s">
        <v>313</v>
      </c>
      <c r="C256" s="53"/>
      <c r="D256" s="53"/>
      <c r="E256" s="56"/>
      <c r="F256" s="27"/>
      <c r="G256" s="5">
        <f t="shared" si="81"/>
        <v>-0.5</v>
      </c>
      <c r="H256" s="5">
        <f t="shared" si="82"/>
        <v>-0.9</v>
      </c>
      <c r="I256" s="5">
        <f t="shared" si="83"/>
        <v>-9.9999999999999978E-2</v>
      </c>
      <c r="J256" s="5">
        <f t="shared" ca="1" si="84"/>
        <v>-0.66814212551688035</v>
      </c>
      <c r="K256" s="28"/>
      <c r="L256" s="5">
        <f t="shared" si="85"/>
        <v>-0.5</v>
      </c>
      <c r="M256" s="5">
        <f t="shared" si="86"/>
        <v>-0.9</v>
      </c>
      <c r="N256" s="5">
        <f t="shared" si="87"/>
        <v>-9.9999999999999978E-2</v>
      </c>
      <c r="O256" s="5">
        <f t="shared" ca="1" si="88"/>
        <v>-0.1066143453919145</v>
      </c>
      <c r="P256" s="29">
        <f t="shared" si="89"/>
        <v>0</v>
      </c>
      <c r="Q256" s="85"/>
      <c r="R256" s="34"/>
      <c r="S256" s="34"/>
      <c r="T256" s="88"/>
      <c r="U256" s="89"/>
      <c r="V256" s="31"/>
      <c r="W256" s="36">
        <f t="shared" si="90"/>
        <v>-0.5</v>
      </c>
      <c r="X256" s="36">
        <f t="shared" si="91"/>
        <v>-0.9</v>
      </c>
      <c r="Y256" s="36">
        <f t="shared" si="92"/>
        <v>-9.9999999999999978E-2</v>
      </c>
      <c r="Z256" s="36">
        <f t="shared" ca="1" si="93"/>
        <v>-0.72760921319332716</v>
      </c>
      <c r="AA256" s="33"/>
      <c r="AB256" s="36">
        <f t="shared" si="94"/>
        <v>-0.5</v>
      </c>
      <c r="AC256" s="36">
        <f t="shared" si="95"/>
        <v>-0.9</v>
      </c>
      <c r="AD256" s="36">
        <f t="shared" si="96"/>
        <v>-9.9999999999999978E-2</v>
      </c>
      <c r="AE256" s="36">
        <f t="shared" ca="1" si="97"/>
        <v>-0.41341989612857521</v>
      </c>
      <c r="AF256" s="57">
        <f t="shared" si="80"/>
        <v>0</v>
      </c>
    </row>
    <row r="257" spans="1:32" s="7" customFormat="1" ht="15" x14ac:dyDescent="0.2">
      <c r="A257" s="76"/>
      <c r="B257" s="101" t="s">
        <v>314</v>
      </c>
      <c r="C257" s="53"/>
      <c r="D257" s="53"/>
      <c r="E257" s="56"/>
      <c r="F257" s="27"/>
      <c r="G257" s="5">
        <f t="shared" si="81"/>
        <v>-0.5</v>
      </c>
      <c r="H257" s="5">
        <f t="shared" si="82"/>
        <v>-0.9</v>
      </c>
      <c r="I257" s="5">
        <f t="shared" si="83"/>
        <v>-9.9999999999999978E-2</v>
      </c>
      <c r="J257" s="5">
        <f t="shared" ca="1" si="84"/>
        <v>-0.70244095828051512</v>
      </c>
      <c r="K257" s="28"/>
      <c r="L257" s="5">
        <f t="shared" si="85"/>
        <v>-0.5</v>
      </c>
      <c r="M257" s="5">
        <f t="shared" si="86"/>
        <v>-0.9</v>
      </c>
      <c r="N257" s="5">
        <f t="shared" si="87"/>
        <v>-9.9999999999999978E-2</v>
      </c>
      <c r="O257" s="5">
        <f t="shared" ca="1" si="88"/>
        <v>-0.80627834628693795</v>
      </c>
      <c r="P257" s="29">
        <f t="shared" si="89"/>
        <v>0</v>
      </c>
      <c r="Q257" s="85"/>
      <c r="R257" s="34"/>
      <c r="S257" s="34"/>
      <c r="T257" s="88"/>
      <c r="U257" s="89"/>
      <c r="V257" s="31"/>
      <c r="W257" s="36">
        <f t="shared" si="90"/>
        <v>-0.5</v>
      </c>
      <c r="X257" s="36">
        <f t="shared" si="91"/>
        <v>-0.9</v>
      </c>
      <c r="Y257" s="36">
        <f t="shared" si="92"/>
        <v>-9.9999999999999978E-2</v>
      </c>
      <c r="Z257" s="36">
        <f t="shared" ca="1" si="93"/>
        <v>-0.71422669924119819</v>
      </c>
      <c r="AA257" s="33"/>
      <c r="AB257" s="36">
        <f t="shared" si="94"/>
        <v>-0.5</v>
      </c>
      <c r="AC257" s="36">
        <f t="shared" si="95"/>
        <v>-0.9</v>
      </c>
      <c r="AD257" s="36">
        <f t="shared" si="96"/>
        <v>-9.9999999999999978E-2</v>
      </c>
      <c r="AE257" s="36">
        <f t="shared" ca="1" si="97"/>
        <v>-0.54737440440681218</v>
      </c>
      <c r="AF257" s="57">
        <f t="shared" si="80"/>
        <v>0</v>
      </c>
    </row>
    <row r="258" spans="1:32" s="7" customFormat="1" ht="15" x14ac:dyDescent="0.2">
      <c r="A258" s="76"/>
      <c r="B258" s="101" t="s">
        <v>315</v>
      </c>
      <c r="C258" s="53"/>
      <c r="D258" s="53"/>
      <c r="E258" s="56"/>
      <c r="F258" s="27"/>
      <c r="G258" s="5">
        <f t="shared" si="81"/>
        <v>-0.5</v>
      </c>
      <c r="H258" s="5">
        <f t="shared" si="82"/>
        <v>-0.9</v>
      </c>
      <c r="I258" s="5">
        <f t="shared" si="83"/>
        <v>-9.9999999999999978E-2</v>
      </c>
      <c r="J258" s="5">
        <f t="shared" ca="1" si="84"/>
        <v>-0.62294891569275601</v>
      </c>
      <c r="K258" s="28"/>
      <c r="L258" s="5">
        <f t="shared" si="85"/>
        <v>-0.5</v>
      </c>
      <c r="M258" s="5">
        <f t="shared" si="86"/>
        <v>-0.9</v>
      </c>
      <c r="N258" s="5">
        <f t="shared" si="87"/>
        <v>-9.9999999999999978E-2</v>
      </c>
      <c r="O258" s="5">
        <f t="shared" ca="1" si="88"/>
        <v>-0.38996840880928341</v>
      </c>
      <c r="P258" s="29">
        <f t="shared" si="89"/>
        <v>0</v>
      </c>
      <c r="Q258" s="85"/>
      <c r="R258" s="34"/>
      <c r="S258" s="34"/>
      <c r="T258" s="88"/>
      <c r="U258" s="89"/>
      <c r="V258" s="31"/>
      <c r="W258" s="36">
        <f t="shared" si="90"/>
        <v>-0.5</v>
      </c>
      <c r="X258" s="36">
        <f t="shared" si="91"/>
        <v>-0.9</v>
      </c>
      <c r="Y258" s="36">
        <f t="shared" si="92"/>
        <v>-9.9999999999999978E-2</v>
      </c>
      <c r="Z258" s="36">
        <f t="shared" ca="1" si="93"/>
        <v>-0.83912697078795329</v>
      </c>
      <c r="AA258" s="33"/>
      <c r="AB258" s="36">
        <f t="shared" si="94"/>
        <v>-0.5</v>
      </c>
      <c r="AC258" s="36">
        <f t="shared" si="95"/>
        <v>-0.9</v>
      </c>
      <c r="AD258" s="36">
        <f t="shared" si="96"/>
        <v>-9.9999999999999978E-2</v>
      </c>
      <c r="AE258" s="36">
        <f t="shared" ca="1" si="97"/>
        <v>-0.74261777441873955</v>
      </c>
      <c r="AF258" s="57">
        <f t="shared" si="80"/>
        <v>0</v>
      </c>
    </row>
    <row r="259" spans="1:32" s="7" customFormat="1" ht="15" x14ac:dyDescent="0.2">
      <c r="A259" s="76"/>
      <c r="B259" s="101" t="s">
        <v>316</v>
      </c>
      <c r="C259" s="53"/>
      <c r="D259" s="53"/>
      <c r="E259" s="56"/>
      <c r="F259" s="27"/>
      <c r="G259" s="5">
        <f t="shared" si="81"/>
        <v>-0.5</v>
      </c>
      <c r="H259" s="5">
        <f t="shared" si="82"/>
        <v>-0.9</v>
      </c>
      <c r="I259" s="5">
        <f t="shared" si="83"/>
        <v>-9.9999999999999978E-2</v>
      </c>
      <c r="J259" s="5">
        <f t="shared" ca="1" si="84"/>
        <v>-0.27670928638990588</v>
      </c>
      <c r="K259" s="28"/>
      <c r="L259" s="5">
        <f t="shared" si="85"/>
        <v>-0.5</v>
      </c>
      <c r="M259" s="5">
        <f t="shared" si="86"/>
        <v>-0.9</v>
      </c>
      <c r="N259" s="5">
        <f t="shared" si="87"/>
        <v>-9.9999999999999978E-2</v>
      </c>
      <c r="O259" s="5">
        <f t="shared" ca="1" si="88"/>
        <v>-0.6362443616094946</v>
      </c>
      <c r="P259" s="29">
        <f t="shared" si="89"/>
        <v>0</v>
      </c>
      <c r="Q259" s="85"/>
      <c r="R259" s="34"/>
      <c r="S259" s="34"/>
      <c r="T259" s="88"/>
      <c r="U259" s="89"/>
      <c r="V259" s="31"/>
      <c r="W259" s="36">
        <f t="shared" si="90"/>
        <v>-0.5</v>
      </c>
      <c r="X259" s="36">
        <f t="shared" si="91"/>
        <v>-0.9</v>
      </c>
      <c r="Y259" s="36">
        <f t="shared" si="92"/>
        <v>-9.9999999999999978E-2</v>
      </c>
      <c r="Z259" s="36">
        <f t="shared" ca="1" si="93"/>
        <v>-0.85655654365714662</v>
      </c>
      <c r="AA259" s="33"/>
      <c r="AB259" s="36">
        <f t="shared" si="94"/>
        <v>-0.5</v>
      </c>
      <c r="AC259" s="36">
        <f t="shared" si="95"/>
        <v>-0.9</v>
      </c>
      <c r="AD259" s="36">
        <f t="shared" si="96"/>
        <v>-9.9999999999999978E-2</v>
      </c>
      <c r="AE259" s="36">
        <f t="shared" ca="1" si="97"/>
        <v>-0.47138271636404705</v>
      </c>
      <c r="AF259" s="57">
        <f t="shared" si="80"/>
        <v>0</v>
      </c>
    </row>
    <row r="260" spans="1:32" s="7" customFormat="1" ht="15" x14ac:dyDescent="0.2">
      <c r="A260" s="76"/>
      <c r="B260" s="101" t="s">
        <v>317</v>
      </c>
      <c r="C260" s="53"/>
      <c r="D260" s="53"/>
      <c r="E260" s="56"/>
      <c r="F260" s="27"/>
      <c r="G260" s="5">
        <f t="shared" si="81"/>
        <v>-0.5</v>
      </c>
      <c r="H260" s="5">
        <f t="shared" si="82"/>
        <v>-0.9</v>
      </c>
      <c r="I260" s="5">
        <f t="shared" si="83"/>
        <v>-9.9999999999999978E-2</v>
      </c>
      <c r="J260" s="5">
        <f t="shared" ca="1" si="84"/>
        <v>-0.68405897802529969</v>
      </c>
      <c r="K260" s="28"/>
      <c r="L260" s="5">
        <f t="shared" si="85"/>
        <v>-0.5</v>
      </c>
      <c r="M260" s="5">
        <f t="shared" si="86"/>
        <v>-0.9</v>
      </c>
      <c r="N260" s="5">
        <f t="shared" si="87"/>
        <v>-9.9999999999999978E-2</v>
      </c>
      <c r="O260" s="5">
        <f t="shared" ca="1" si="88"/>
        <v>-0.30330353594709414</v>
      </c>
      <c r="P260" s="29">
        <f t="shared" si="89"/>
        <v>0</v>
      </c>
      <c r="Q260" s="85"/>
      <c r="R260" s="34"/>
      <c r="S260" s="34"/>
      <c r="T260" s="88"/>
      <c r="U260" s="89"/>
      <c r="V260" s="31"/>
      <c r="W260" s="36">
        <f t="shared" si="90"/>
        <v>-0.5</v>
      </c>
      <c r="X260" s="36">
        <f t="shared" si="91"/>
        <v>-0.9</v>
      </c>
      <c r="Y260" s="36">
        <f t="shared" si="92"/>
        <v>-9.9999999999999978E-2</v>
      </c>
      <c r="Z260" s="36">
        <f t="shared" ca="1" si="93"/>
        <v>-0.35786323861001645</v>
      </c>
      <c r="AA260" s="33"/>
      <c r="AB260" s="36">
        <f t="shared" si="94"/>
        <v>-0.5</v>
      </c>
      <c r="AC260" s="36">
        <f t="shared" si="95"/>
        <v>-0.9</v>
      </c>
      <c r="AD260" s="36">
        <f t="shared" si="96"/>
        <v>-9.9999999999999978E-2</v>
      </c>
      <c r="AE260" s="36">
        <f t="shared" ca="1" si="97"/>
        <v>-0.48119523659130481</v>
      </c>
      <c r="AF260" s="57">
        <f t="shared" si="80"/>
        <v>0</v>
      </c>
    </row>
    <row r="261" spans="1:32" s="7" customFormat="1" ht="15" x14ac:dyDescent="0.2">
      <c r="A261" s="76"/>
      <c r="B261" s="101" t="s">
        <v>318</v>
      </c>
      <c r="C261" s="53"/>
      <c r="D261" s="53"/>
      <c r="E261" s="56"/>
      <c r="F261" s="27"/>
      <c r="G261" s="5">
        <f t="shared" si="81"/>
        <v>-0.5</v>
      </c>
      <c r="H261" s="5">
        <f t="shared" si="82"/>
        <v>-0.9</v>
      </c>
      <c r="I261" s="5">
        <f t="shared" si="83"/>
        <v>-9.9999999999999978E-2</v>
      </c>
      <c r="J261" s="5">
        <f t="shared" ca="1" si="84"/>
        <v>-0.73756900842211526</v>
      </c>
      <c r="K261" s="28"/>
      <c r="L261" s="5">
        <f t="shared" si="85"/>
        <v>-0.5</v>
      </c>
      <c r="M261" s="5">
        <f t="shared" si="86"/>
        <v>-0.9</v>
      </c>
      <c r="N261" s="5">
        <f t="shared" si="87"/>
        <v>-9.9999999999999978E-2</v>
      </c>
      <c r="O261" s="5">
        <f t="shared" ca="1" si="88"/>
        <v>-0.34460312681314886</v>
      </c>
      <c r="P261" s="29">
        <f t="shared" si="89"/>
        <v>0</v>
      </c>
      <c r="Q261" s="85"/>
      <c r="R261" s="34"/>
      <c r="S261" s="34"/>
      <c r="T261" s="88"/>
      <c r="U261" s="89"/>
      <c r="V261" s="31"/>
      <c r="W261" s="36">
        <f t="shared" si="90"/>
        <v>-0.5</v>
      </c>
      <c r="X261" s="36">
        <f t="shared" si="91"/>
        <v>-0.9</v>
      </c>
      <c r="Y261" s="36">
        <f t="shared" si="92"/>
        <v>-9.9999999999999978E-2</v>
      </c>
      <c r="Z261" s="36">
        <f t="shared" ca="1" si="93"/>
        <v>-0.43184034826218587</v>
      </c>
      <c r="AA261" s="33"/>
      <c r="AB261" s="36">
        <f t="shared" si="94"/>
        <v>-0.5</v>
      </c>
      <c r="AC261" s="36">
        <f t="shared" si="95"/>
        <v>-0.9</v>
      </c>
      <c r="AD261" s="36">
        <f t="shared" si="96"/>
        <v>-9.9999999999999978E-2</v>
      </c>
      <c r="AE261" s="36">
        <f t="shared" ca="1" si="97"/>
        <v>-0.32905297211968731</v>
      </c>
      <c r="AF261" s="57">
        <f t="shared" si="80"/>
        <v>0</v>
      </c>
    </row>
    <row r="262" spans="1:32" s="7" customFormat="1" ht="15" x14ac:dyDescent="0.2">
      <c r="A262" s="76"/>
      <c r="B262" s="101" t="s">
        <v>319</v>
      </c>
      <c r="C262" s="53"/>
      <c r="D262" s="53"/>
      <c r="E262" s="56"/>
      <c r="F262" s="27"/>
      <c r="G262" s="5">
        <f t="shared" si="81"/>
        <v>-0.5</v>
      </c>
      <c r="H262" s="5">
        <f t="shared" si="82"/>
        <v>-0.9</v>
      </c>
      <c r="I262" s="5">
        <f t="shared" si="83"/>
        <v>-9.9999999999999978E-2</v>
      </c>
      <c r="J262" s="5">
        <f t="shared" ca="1" si="84"/>
        <v>-0.3947138741605839</v>
      </c>
      <c r="K262" s="28"/>
      <c r="L262" s="5">
        <f t="shared" si="85"/>
        <v>-0.5</v>
      </c>
      <c r="M262" s="5">
        <f t="shared" si="86"/>
        <v>-0.9</v>
      </c>
      <c r="N262" s="5">
        <f t="shared" si="87"/>
        <v>-9.9999999999999978E-2</v>
      </c>
      <c r="O262" s="5">
        <f t="shared" ca="1" si="88"/>
        <v>-0.51826042530232141</v>
      </c>
      <c r="P262" s="29">
        <f t="shared" si="89"/>
        <v>0</v>
      </c>
      <c r="Q262" s="85"/>
      <c r="R262" s="34"/>
      <c r="S262" s="34"/>
      <c r="T262" s="88"/>
      <c r="U262" s="89"/>
      <c r="V262" s="31"/>
      <c r="W262" s="36">
        <f t="shared" si="90"/>
        <v>-0.5</v>
      </c>
      <c r="X262" s="36">
        <f t="shared" si="91"/>
        <v>-0.9</v>
      </c>
      <c r="Y262" s="36">
        <f t="shared" si="92"/>
        <v>-9.9999999999999978E-2</v>
      </c>
      <c r="Z262" s="36">
        <f t="shared" ca="1" si="93"/>
        <v>-0.66131207448146667</v>
      </c>
      <c r="AA262" s="33"/>
      <c r="AB262" s="36">
        <f t="shared" si="94"/>
        <v>-0.5</v>
      </c>
      <c r="AC262" s="36">
        <f t="shared" si="95"/>
        <v>-0.9</v>
      </c>
      <c r="AD262" s="36">
        <f t="shared" si="96"/>
        <v>-9.9999999999999978E-2</v>
      </c>
      <c r="AE262" s="36">
        <f t="shared" ca="1" si="97"/>
        <v>-0.24566291504767546</v>
      </c>
      <c r="AF262" s="57">
        <f t="shared" si="80"/>
        <v>0</v>
      </c>
    </row>
    <row r="263" spans="1:32" s="7" customFormat="1" ht="15" x14ac:dyDescent="0.2">
      <c r="A263" s="76"/>
      <c r="B263" s="101" t="s">
        <v>320</v>
      </c>
      <c r="C263" s="53"/>
      <c r="D263" s="53"/>
      <c r="E263" s="56"/>
      <c r="F263" s="27"/>
      <c r="G263" s="5">
        <f t="shared" si="81"/>
        <v>-0.5</v>
      </c>
      <c r="H263" s="5">
        <f t="shared" si="82"/>
        <v>-0.9</v>
      </c>
      <c r="I263" s="5">
        <f t="shared" si="83"/>
        <v>-9.9999999999999978E-2</v>
      </c>
      <c r="J263" s="5">
        <f t="shared" ca="1" si="84"/>
        <v>-0.37445136107494947</v>
      </c>
      <c r="K263" s="28"/>
      <c r="L263" s="5">
        <f t="shared" si="85"/>
        <v>-0.5</v>
      </c>
      <c r="M263" s="5">
        <f t="shared" si="86"/>
        <v>-0.9</v>
      </c>
      <c r="N263" s="5">
        <f t="shared" si="87"/>
        <v>-9.9999999999999978E-2</v>
      </c>
      <c r="O263" s="5">
        <f t="shared" ca="1" si="88"/>
        <v>-0.41461743105469456</v>
      </c>
      <c r="P263" s="29">
        <f t="shared" si="89"/>
        <v>0</v>
      </c>
      <c r="Q263" s="85"/>
      <c r="R263" s="34"/>
      <c r="S263" s="34"/>
      <c r="T263" s="88"/>
      <c r="U263" s="89"/>
      <c r="V263" s="31"/>
      <c r="W263" s="36">
        <f t="shared" si="90"/>
        <v>-0.5</v>
      </c>
      <c r="X263" s="36">
        <f t="shared" si="91"/>
        <v>-0.9</v>
      </c>
      <c r="Y263" s="36">
        <f t="shared" si="92"/>
        <v>-9.9999999999999978E-2</v>
      </c>
      <c r="Z263" s="36">
        <f t="shared" ca="1" si="93"/>
        <v>-0.41080449610663222</v>
      </c>
      <c r="AA263" s="33"/>
      <c r="AB263" s="36">
        <f t="shared" si="94"/>
        <v>-0.5</v>
      </c>
      <c r="AC263" s="36">
        <f t="shared" si="95"/>
        <v>-0.9</v>
      </c>
      <c r="AD263" s="36">
        <f t="shared" si="96"/>
        <v>-9.9999999999999978E-2</v>
      </c>
      <c r="AE263" s="36">
        <f t="shared" ca="1" si="97"/>
        <v>-0.65805906694560246</v>
      </c>
      <c r="AF263" s="57">
        <f t="shared" si="80"/>
        <v>0</v>
      </c>
    </row>
    <row r="264" spans="1:32" s="7" customFormat="1" ht="15" x14ac:dyDescent="0.2">
      <c r="A264" s="76"/>
      <c r="B264" s="101" t="s">
        <v>321</v>
      </c>
      <c r="C264" s="53"/>
      <c r="D264" s="53"/>
      <c r="E264" s="56"/>
      <c r="F264" s="27"/>
      <c r="G264" s="5">
        <f t="shared" si="81"/>
        <v>-0.5</v>
      </c>
      <c r="H264" s="5">
        <f t="shared" si="82"/>
        <v>-0.9</v>
      </c>
      <c r="I264" s="5">
        <f t="shared" si="83"/>
        <v>-9.9999999999999978E-2</v>
      </c>
      <c r="J264" s="5">
        <f t="shared" ca="1" si="84"/>
        <v>-0.83165786585710266</v>
      </c>
      <c r="K264" s="28"/>
      <c r="L264" s="5">
        <f t="shared" si="85"/>
        <v>-0.5</v>
      </c>
      <c r="M264" s="5">
        <f t="shared" si="86"/>
        <v>-0.9</v>
      </c>
      <c r="N264" s="5">
        <f t="shared" si="87"/>
        <v>-9.9999999999999978E-2</v>
      </c>
      <c r="O264" s="5">
        <f t="shared" ca="1" si="88"/>
        <v>-0.87507768495143978</v>
      </c>
      <c r="P264" s="29">
        <f t="shared" si="89"/>
        <v>0</v>
      </c>
      <c r="Q264" s="85"/>
      <c r="R264" s="34"/>
      <c r="S264" s="34"/>
      <c r="T264" s="88"/>
      <c r="U264" s="89"/>
      <c r="V264" s="31"/>
      <c r="W264" s="36">
        <f t="shared" si="90"/>
        <v>-0.5</v>
      </c>
      <c r="X264" s="36">
        <f t="shared" si="91"/>
        <v>-0.9</v>
      </c>
      <c r="Y264" s="36">
        <f t="shared" si="92"/>
        <v>-9.9999999999999978E-2</v>
      </c>
      <c r="Z264" s="36">
        <f t="shared" ca="1" si="93"/>
        <v>-0.8165705946328693</v>
      </c>
      <c r="AA264" s="33"/>
      <c r="AB264" s="36">
        <f t="shared" si="94"/>
        <v>-0.5</v>
      </c>
      <c r="AC264" s="36">
        <f t="shared" si="95"/>
        <v>-0.9</v>
      </c>
      <c r="AD264" s="36">
        <f t="shared" si="96"/>
        <v>-9.9999999999999978E-2</v>
      </c>
      <c r="AE264" s="36">
        <f t="shared" ca="1" si="97"/>
        <v>-0.26119690143366336</v>
      </c>
      <c r="AF264" s="57">
        <f t="shared" si="80"/>
        <v>0</v>
      </c>
    </row>
    <row r="265" spans="1:32" s="7" customFormat="1" ht="15" x14ac:dyDescent="0.2">
      <c r="A265" s="76"/>
      <c r="B265" s="101" t="s">
        <v>322</v>
      </c>
      <c r="C265" s="53"/>
      <c r="D265" s="53"/>
      <c r="E265" s="56"/>
      <c r="F265" s="27"/>
      <c r="G265" s="5">
        <f t="shared" si="81"/>
        <v>-0.5</v>
      </c>
      <c r="H265" s="5">
        <f t="shared" si="82"/>
        <v>-0.9</v>
      </c>
      <c r="I265" s="5">
        <f t="shared" si="83"/>
        <v>-9.9999999999999978E-2</v>
      </c>
      <c r="J265" s="5">
        <f t="shared" ca="1" si="84"/>
        <v>-0.13773062206370512</v>
      </c>
      <c r="K265" s="28"/>
      <c r="L265" s="5">
        <f t="shared" si="85"/>
        <v>-0.5</v>
      </c>
      <c r="M265" s="5">
        <f t="shared" si="86"/>
        <v>-0.9</v>
      </c>
      <c r="N265" s="5">
        <f t="shared" si="87"/>
        <v>-9.9999999999999978E-2</v>
      </c>
      <c r="O265" s="5">
        <f t="shared" ca="1" si="88"/>
        <v>-0.74439386634759008</v>
      </c>
      <c r="P265" s="29">
        <f t="shared" si="89"/>
        <v>0</v>
      </c>
      <c r="Q265" s="85"/>
      <c r="R265" s="34"/>
      <c r="S265" s="34"/>
      <c r="T265" s="88"/>
      <c r="U265" s="89"/>
      <c r="V265" s="31"/>
      <c r="W265" s="36">
        <f t="shared" si="90"/>
        <v>-0.5</v>
      </c>
      <c r="X265" s="36">
        <f t="shared" si="91"/>
        <v>-0.9</v>
      </c>
      <c r="Y265" s="36">
        <f t="shared" si="92"/>
        <v>-9.9999999999999978E-2</v>
      </c>
      <c r="Z265" s="36">
        <f t="shared" ca="1" si="93"/>
        <v>-0.61365162219987912</v>
      </c>
      <c r="AA265" s="33"/>
      <c r="AB265" s="36">
        <f t="shared" si="94"/>
        <v>-0.5</v>
      </c>
      <c r="AC265" s="36">
        <f t="shared" si="95"/>
        <v>-0.9</v>
      </c>
      <c r="AD265" s="36">
        <f t="shared" si="96"/>
        <v>-9.9999999999999978E-2</v>
      </c>
      <c r="AE265" s="36">
        <f t="shared" ca="1" si="97"/>
        <v>-0.60210574796884209</v>
      </c>
      <c r="AF265" s="57">
        <f t="shared" ref="AF265:AF308" si="98">SUM(V265*AA265)</f>
        <v>0</v>
      </c>
    </row>
    <row r="266" spans="1:32" s="7" customFormat="1" ht="15" x14ac:dyDescent="0.2">
      <c r="A266" s="76"/>
      <c r="B266" s="101" t="s">
        <v>323</v>
      </c>
      <c r="C266" s="53"/>
      <c r="D266" s="53"/>
      <c r="E266" s="56"/>
      <c r="F266" s="27"/>
      <c r="G266" s="5">
        <f t="shared" si="81"/>
        <v>-0.5</v>
      </c>
      <c r="H266" s="5">
        <f t="shared" si="82"/>
        <v>-0.9</v>
      </c>
      <c r="I266" s="5">
        <f t="shared" si="83"/>
        <v>-9.9999999999999978E-2</v>
      </c>
      <c r="J266" s="5">
        <f t="shared" ca="1" si="84"/>
        <v>-0.78106786760973645</v>
      </c>
      <c r="K266" s="28"/>
      <c r="L266" s="5">
        <f t="shared" si="85"/>
        <v>-0.5</v>
      </c>
      <c r="M266" s="5">
        <f t="shared" si="86"/>
        <v>-0.9</v>
      </c>
      <c r="N266" s="5">
        <f t="shared" si="87"/>
        <v>-9.9999999999999978E-2</v>
      </c>
      <c r="O266" s="5">
        <f t="shared" ca="1" si="88"/>
        <v>-0.63327127687081841</v>
      </c>
      <c r="P266" s="29">
        <f t="shared" si="89"/>
        <v>0</v>
      </c>
      <c r="Q266" s="85"/>
      <c r="R266" s="34"/>
      <c r="S266" s="34"/>
      <c r="T266" s="88"/>
      <c r="U266" s="89"/>
      <c r="V266" s="31"/>
      <c r="W266" s="36">
        <f t="shared" si="90"/>
        <v>-0.5</v>
      </c>
      <c r="X266" s="36">
        <f t="shared" si="91"/>
        <v>-0.9</v>
      </c>
      <c r="Y266" s="36">
        <f t="shared" si="92"/>
        <v>-9.9999999999999978E-2</v>
      </c>
      <c r="Z266" s="36">
        <f t="shared" ca="1" si="93"/>
        <v>-0.79599856757456255</v>
      </c>
      <c r="AA266" s="33"/>
      <c r="AB266" s="36">
        <f t="shared" si="94"/>
        <v>-0.5</v>
      </c>
      <c r="AC266" s="36">
        <f t="shared" si="95"/>
        <v>-0.9</v>
      </c>
      <c r="AD266" s="36">
        <f t="shared" si="96"/>
        <v>-9.9999999999999978E-2</v>
      </c>
      <c r="AE266" s="36">
        <f t="shared" ca="1" si="97"/>
        <v>-0.25722341178376784</v>
      </c>
      <c r="AF266" s="57">
        <f t="shared" si="98"/>
        <v>0</v>
      </c>
    </row>
    <row r="267" spans="1:32" s="7" customFormat="1" ht="15" x14ac:dyDescent="0.2">
      <c r="A267" s="76"/>
      <c r="B267" s="101" t="s">
        <v>324</v>
      </c>
      <c r="C267" s="53"/>
      <c r="D267" s="53"/>
      <c r="E267" s="56"/>
      <c r="F267" s="27"/>
      <c r="G267" s="5">
        <f t="shared" ref="G267:G308" si="99">SUM(F267-0.5)</f>
        <v>-0.5</v>
      </c>
      <c r="H267" s="5">
        <f t="shared" ref="H267:H308" si="100">SUM(G267-0.4)</f>
        <v>-0.9</v>
      </c>
      <c r="I267" s="5">
        <f t="shared" ref="I267:I308" si="101">SUM(G267+0.4)</f>
        <v>-9.9999999999999978E-2</v>
      </c>
      <c r="J267" s="5">
        <f t="shared" ref="J267:J308" ca="1" si="102">RAND()*(I267-H267)+H267</f>
        <v>-0.84216307303672577</v>
      </c>
      <c r="K267" s="28"/>
      <c r="L267" s="5">
        <f t="shared" ref="L267:L308" si="103">SUM(K267-0.5)</f>
        <v>-0.5</v>
      </c>
      <c r="M267" s="5">
        <f t="shared" ref="M267:M308" si="104">SUM(L267-0.4)</f>
        <v>-0.9</v>
      </c>
      <c r="N267" s="5">
        <f t="shared" ref="N267:N308" si="105">SUM(L267+0.4)</f>
        <v>-9.9999999999999978E-2</v>
      </c>
      <c r="O267" s="5">
        <f t="shared" ref="O267:O308" ca="1" si="106">RAND()*(N267-M267)+M267</f>
        <v>-0.5764446647793211</v>
      </c>
      <c r="P267" s="29">
        <f t="shared" ref="P267:P308" si="107">SUM(F267*K267)</f>
        <v>0</v>
      </c>
      <c r="Q267" s="85"/>
      <c r="R267" s="34"/>
      <c r="S267" s="34"/>
      <c r="T267" s="88"/>
      <c r="U267" s="89"/>
      <c r="V267" s="31"/>
      <c r="W267" s="36">
        <f t="shared" si="90"/>
        <v>-0.5</v>
      </c>
      <c r="X267" s="36">
        <f t="shared" si="91"/>
        <v>-0.9</v>
      </c>
      <c r="Y267" s="36">
        <f t="shared" si="92"/>
        <v>-9.9999999999999978E-2</v>
      </c>
      <c r="Z267" s="36">
        <f t="shared" ca="1" si="93"/>
        <v>-0.89726263060324551</v>
      </c>
      <c r="AA267" s="33"/>
      <c r="AB267" s="36">
        <f t="shared" si="94"/>
        <v>-0.5</v>
      </c>
      <c r="AC267" s="36">
        <f t="shared" si="95"/>
        <v>-0.9</v>
      </c>
      <c r="AD267" s="36">
        <f t="shared" si="96"/>
        <v>-9.9999999999999978E-2</v>
      </c>
      <c r="AE267" s="36">
        <f t="shared" ca="1" si="97"/>
        <v>-0.88794139337525513</v>
      </c>
      <c r="AF267" s="57">
        <f t="shared" si="98"/>
        <v>0</v>
      </c>
    </row>
    <row r="268" spans="1:32" s="7" customFormat="1" ht="15" x14ac:dyDescent="0.2">
      <c r="A268" s="76"/>
      <c r="B268" s="101" t="s">
        <v>325</v>
      </c>
      <c r="C268" s="53"/>
      <c r="D268" s="53"/>
      <c r="E268" s="56"/>
      <c r="F268" s="27"/>
      <c r="G268" s="5">
        <f t="shared" si="99"/>
        <v>-0.5</v>
      </c>
      <c r="H268" s="5">
        <f t="shared" si="100"/>
        <v>-0.9</v>
      </c>
      <c r="I268" s="5">
        <f t="shared" si="101"/>
        <v>-9.9999999999999978E-2</v>
      </c>
      <c r="J268" s="5">
        <f t="shared" ca="1" si="102"/>
        <v>-0.40770105960510727</v>
      </c>
      <c r="K268" s="28"/>
      <c r="L268" s="5">
        <f t="shared" si="103"/>
        <v>-0.5</v>
      </c>
      <c r="M268" s="5">
        <f t="shared" si="104"/>
        <v>-0.9</v>
      </c>
      <c r="N268" s="5">
        <f t="shared" si="105"/>
        <v>-9.9999999999999978E-2</v>
      </c>
      <c r="O268" s="5">
        <f t="shared" ca="1" si="106"/>
        <v>-0.85126534109003482</v>
      </c>
      <c r="P268" s="29">
        <f t="shared" si="107"/>
        <v>0</v>
      </c>
      <c r="Q268" s="85"/>
      <c r="R268" s="34"/>
      <c r="S268" s="34"/>
      <c r="T268" s="88"/>
      <c r="U268" s="89"/>
      <c r="V268" s="31"/>
      <c r="W268" s="36">
        <f t="shared" si="90"/>
        <v>-0.5</v>
      </c>
      <c r="X268" s="36">
        <f t="shared" si="91"/>
        <v>-0.9</v>
      </c>
      <c r="Y268" s="36">
        <f t="shared" si="92"/>
        <v>-9.9999999999999978E-2</v>
      </c>
      <c r="Z268" s="36">
        <f t="shared" ca="1" si="93"/>
        <v>-0.26359665719470737</v>
      </c>
      <c r="AA268" s="33"/>
      <c r="AB268" s="36">
        <f t="shared" si="94"/>
        <v>-0.5</v>
      </c>
      <c r="AC268" s="36">
        <f t="shared" si="95"/>
        <v>-0.9</v>
      </c>
      <c r="AD268" s="36">
        <f t="shared" si="96"/>
        <v>-9.9999999999999978E-2</v>
      </c>
      <c r="AE268" s="36">
        <f t="shared" ca="1" si="97"/>
        <v>-0.71889063034038581</v>
      </c>
      <c r="AF268" s="57">
        <f t="shared" si="98"/>
        <v>0</v>
      </c>
    </row>
    <row r="269" spans="1:32" s="7" customFormat="1" ht="15" x14ac:dyDescent="0.2">
      <c r="A269" s="76"/>
      <c r="B269" s="101" t="s">
        <v>326</v>
      </c>
      <c r="C269" s="53"/>
      <c r="D269" s="53"/>
      <c r="E269" s="56"/>
      <c r="F269" s="27"/>
      <c r="G269" s="5">
        <f t="shared" si="99"/>
        <v>-0.5</v>
      </c>
      <c r="H269" s="5">
        <f t="shared" si="100"/>
        <v>-0.9</v>
      </c>
      <c r="I269" s="5">
        <f t="shared" si="101"/>
        <v>-9.9999999999999978E-2</v>
      </c>
      <c r="J269" s="5">
        <f t="shared" ca="1" si="102"/>
        <v>-0.48622773865025026</v>
      </c>
      <c r="K269" s="28"/>
      <c r="L269" s="5">
        <f t="shared" si="103"/>
        <v>-0.5</v>
      </c>
      <c r="M269" s="5">
        <f t="shared" si="104"/>
        <v>-0.9</v>
      </c>
      <c r="N269" s="5">
        <f t="shared" si="105"/>
        <v>-9.9999999999999978E-2</v>
      </c>
      <c r="O269" s="5">
        <f t="shared" ca="1" si="106"/>
        <v>-0.89234532315962134</v>
      </c>
      <c r="P269" s="29">
        <f t="shared" si="107"/>
        <v>0</v>
      </c>
      <c r="Q269" s="85"/>
      <c r="R269" s="34"/>
      <c r="S269" s="34"/>
      <c r="T269" s="88"/>
      <c r="U269" s="89"/>
      <c r="V269" s="31"/>
      <c r="W269" s="36">
        <f t="shared" si="90"/>
        <v>-0.5</v>
      </c>
      <c r="X269" s="36">
        <f t="shared" si="91"/>
        <v>-0.9</v>
      </c>
      <c r="Y269" s="36">
        <f t="shared" si="92"/>
        <v>-9.9999999999999978E-2</v>
      </c>
      <c r="Z269" s="36">
        <f t="shared" ca="1" si="93"/>
        <v>-0.77106882701942392</v>
      </c>
      <c r="AA269" s="33"/>
      <c r="AB269" s="36">
        <f t="shared" si="94"/>
        <v>-0.5</v>
      </c>
      <c r="AC269" s="36">
        <f t="shared" si="95"/>
        <v>-0.9</v>
      </c>
      <c r="AD269" s="36">
        <f t="shared" si="96"/>
        <v>-9.9999999999999978E-2</v>
      </c>
      <c r="AE269" s="36">
        <f t="shared" ca="1" si="97"/>
        <v>-0.46155976916104208</v>
      </c>
      <c r="AF269" s="57">
        <f t="shared" si="98"/>
        <v>0</v>
      </c>
    </row>
    <row r="270" spans="1:32" s="7" customFormat="1" ht="15" x14ac:dyDescent="0.2">
      <c r="A270" s="76"/>
      <c r="B270" s="101" t="s">
        <v>327</v>
      </c>
      <c r="C270" s="53"/>
      <c r="D270" s="53"/>
      <c r="E270" s="56"/>
      <c r="F270" s="27"/>
      <c r="G270" s="5">
        <f t="shared" si="99"/>
        <v>-0.5</v>
      </c>
      <c r="H270" s="5">
        <f t="shared" si="100"/>
        <v>-0.9</v>
      </c>
      <c r="I270" s="5">
        <f t="shared" si="101"/>
        <v>-9.9999999999999978E-2</v>
      </c>
      <c r="J270" s="5">
        <f t="shared" ca="1" si="102"/>
        <v>-0.20506450599775772</v>
      </c>
      <c r="K270" s="28"/>
      <c r="L270" s="5">
        <f t="shared" si="103"/>
        <v>-0.5</v>
      </c>
      <c r="M270" s="5">
        <f t="shared" si="104"/>
        <v>-0.9</v>
      </c>
      <c r="N270" s="5">
        <f t="shared" si="105"/>
        <v>-9.9999999999999978E-2</v>
      </c>
      <c r="O270" s="5">
        <f t="shared" ca="1" si="106"/>
        <v>-0.33461070465492138</v>
      </c>
      <c r="P270" s="29">
        <f t="shared" si="107"/>
        <v>0</v>
      </c>
      <c r="Q270" s="85"/>
      <c r="R270" s="34"/>
      <c r="S270" s="34"/>
      <c r="T270" s="88"/>
      <c r="U270" s="89"/>
      <c r="V270" s="31"/>
      <c r="W270" s="36">
        <f t="shared" si="90"/>
        <v>-0.5</v>
      </c>
      <c r="X270" s="36">
        <f t="shared" si="91"/>
        <v>-0.9</v>
      </c>
      <c r="Y270" s="36">
        <f t="shared" si="92"/>
        <v>-9.9999999999999978E-2</v>
      </c>
      <c r="Z270" s="36">
        <f t="shared" ca="1" si="93"/>
        <v>-0.44820639425205605</v>
      </c>
      <c r="AA270" s="33"/>
      <c r="AB270" s="36">
        <f t="shared" si="94"/>
        <v>-0.5</v>
      </c>
      <c r="AC270" s="36">
        <f t="shared" si="95"/>
        <v>-0.9</v>
      </c>
      <c r="AD270" s="36">
        <f t="shared" si="96"/>
        <v>-9.9999999999999978E-2</v>
      </c>
      <c r="AE270" s="36">
        <f t="shared" ca="1" si="97"/>
        <v>-0.48414564133009003</v>
      </c>
      <c r="AF270" s="57">
        <f t="shared" si="98"/>
        <v>0</v>
      </c>
    </row>
    <row r="271" spans="1:32" s="7" customFormat="1" ht="15" x14ac:dyDescent="0.2">
      <c r="A271" s="76"/>
      <c r="B271" s="101" t="s">
        <v>328</v>
      </c>
      <c r="C271" s="53"/>
      <c r="D271" s="53"/>
      <c r="E271" s="56"/>
      <c r="F271" s="27"/>
      <c r="G271" s="5">
        <f t="shared" si="99"/>
        <v>-0.5</v>
      </c>
      <c r="H271" s="5">
        <f t="shared" si="100"/>
        <v>-0.9</v>
      </c>
      <c r="I271" s="5">
        <f t="shared" si="101"/>
        <v>-9.9999999999999978E-2</v>
      </c>
      <c r="J271" s="5">
        <f t="shared" ca="1" si="102"/>
        <v>-0.27978402380691403</v>
      </c>
      <c r="K271" s="28"/>
      <c r="L271" s="5">
        <f t="shared" si="103"/>
        <v>-0.5</v>
      </c>
      <c r="M271" s="5">
        <f t="shared" si="104"/>
        <v>-0.9</v>
      </c>
      <c r="N271" s="5">
        <f t="shared" si="105"/>
        <v>-9.9999999999999978E-2</v>
      </c>
      <c r="O271" s="5">
        <f t="shared" ca="1" si="106"/>
        <v>-0.62186141850640331</v>
      </c>
      <c r="P271" s="29">
        <f t="shared" si="107"/>
        <v>0</v>
      </c>
      <c r="Q271" s="85"/>
      <c r="R271" s="34"/>
      <c r="S271" s="34"/>
      <c r="T271" s="88"/>
      <c r="U271" s="89"/>
      <c r="V271" s="31"/>
      <c r="W271" s="36">
        <f t="shared" si="90"/>
        <v>-0.5</v>
      </c>
      <c r="X271" s="36">
        <f t="shared" si="91"/>
        <v>-0.9</v>
      </c>
      <c r="Y271" s="36">
        <f t="shared" si="92"/>
        <v>-9.9999999999999978E-2</v>
      </c>
      <c r="Z271" s="36">
        <f t="shared" ca="1" si="93"/>
        <v>-0.31716256183819358</v>
      </c>
      <c r="AA271" s="33"/>
      <c r="AB271" s="36">
        <f t="shared" si="94"/>
        <v>-0.5</v>
      </c>
      <c r="AC271" s="36">
        <f t="shared" si="95"/>
        <v>-0.9</v>
      </c>
      <c r="AD271" s="36">
        <f t="shared" si="96"/>
        <v>-9.9999999999999978E-2</v>
      </c>
      <c r="AE271" s="36">
        <f t="shared" ca="1" si="97"/>
        <v>-0.11158899883919127</v>
      </c>
      <c r="AF271" s="57">
        <f t="shared" si="98"/>
        <v>0</v>
      </c>
    </row>
    <row r="272" spans="1:32" s="7" customFormat="1" ht="15" x14ac:dyDescent="0.2">
      <c r="A272" s="76"/>
      <c r="B272" s="101" t="s">
        <v>329</v>
      </c>
      <c r="C272" s="53"/>
      <c r="D272" s="53"/>
      <c r="E272" s="56"/>
      <c r="F272" s="27"/>
      <c r="G272" s="5">
        <f t="shared" si="99"/>
        <v>-0.5</v>
      </c>
      <c r="H272" s="5">
        <f t="shared" si="100"/>
        <v>-0.9</v>
      </c>
      <c r="I272" s="5">
        <f t="shared" si="101"/>
        <v>-9.9999999999999978E-2</v>
      </c>
      <c r="J272" s="5">
        <f t="shared" ca="1" si="102"/>
        <v>-0.15817728776077922</v>
      </c>
      <c r="K272" s="28"/>
      <c r="L272" s="5">
        <f t="shared" si="103"/>
        <v>-0.5</v>
      </c>
      <c r="M272" s="5">
        <f t="shared" si="104"/>
        <v>-0.9</v>
      </c>
      <c r="N272" s="5">
        <f t="shared" si="105"/>
        <v>-9.9999999999999978E-2</v>
      </c>
      <c r="O272" s="5">
        <f t="shared" ca="1" si="106"/>
        <v>-0.45600645785259453</v>
      </c>
      <c r="P272" s="29">
        <f t="shared" si="107"/>
        <v>0</v>
      </c>
      <c r="Q272" s="85"/>
      <c r="R272" s="34"/>
      <c r="S272" s="34"/>
      <c r="T272" s="88"/>
      <c r="U272" s="89"/>
      <c r="V272" s="31"/>
      <c r="W272" s="36">
        <f t="shared" si="90"/>
        <v>-0.5</v>
      </c>
      <c r="X272" s="36">
        <f t="shared" si="91"/>
        <v>-0.9</v>
      </c>
      <c r="Y272" s="36">
        <f t="shared" si="92"/>
        <v>-9.9999999999999978E-2</v>
      </c>
      <c r="Z272" s="36">
        <f t="shared" ca="1" si="93"/>
        <v>-0.38463564155162944</v>
      </c>
      <c r="AA272" s="33"/>
      <c r="AB272" s="36">
        <f t="shared" si="94"/>
        <v>-0.5</v>
      </c>
      <c r="AC272" s="36">
        <f t="shared" si="95"/>
        <v>-0.9</v>
      </c>
      <c r="AD272" s="36">
        <f t="shared" si="96"/>
        <v>-9.9999999999999978E-2</v>
      </c>
      <c r="AE272" s="36">
        <f t="shared" ca="1" si="97"/>
        <v>-0.75133426864451847</v>
      </c>
      <c r="AF272" s="57">
        <f t="shared" si="98"/>
        <v>0</v>
      </c>
    </row>
    <row r="273" spans="1:32" s="7" customFormat="1" ht="15" x14ac:dyDescent="0.2">
      <c r="A273" s="76"/>
      <c r="B273" s="101" t="s">
        <v>330</v>
      </c>
      <c r="C273" s="53"/>
      <c r="D273" s="53"/>
      <c r="E273" s="56"/>
      <c r="F273" s="27"/>
      <c r="G273" s="5">
        <f t="shared" si="99"/>
        <v>-0.5</v>
      </c>
      <c r="H273" s="5">
        <f t="shared" si="100"/>
        <v>-0.9</v>
      </c>
      <c r="I273" s="5">
        <f t="shared" si="101"/>
        <v>-9.9999999999999978E-2</v>
      </c>
      <c r="J273" s="5">
        <f t="shared" ca="1" si="102"/>
        <v>-0.27818148915857244</v>
      </c>
      <c r="K273" s="28"/>
      <c r="L273" s="5">
        <f t="shared" si="103"/>
        <v>-0.5</v>
      </c>
      <c r="M273" s="5">
        <f t="shared" si="104"/>
        <v>-0.9</v>
      </c>
      <c r="N273" s="5">
        <f t="shared" si="105"/>
        <v>-9.9999999999999978E-2</v>
      </c>
      <c r="O273" s="5">
        <f t="shared" ca="1" si="106"/>
        <v>-0.54137658936311317</v>
      </c>
      <c r="P273" s="29">
        <f t="shared" si="107"/>
        <v>0</v>
      </c>
      <c r="Q273" s="85"/>
      <c r="R273" s="34"/>
      <c r="S273" s="34"/>
      <c r="T273" s="88"/>
      <c r="U273" s="89"/>
      <c r="V273" s="31"/>
      <c r="W273" s="36">
        <f t="shared" si="90"/>
        <v>-0.5</v>
      </c>
      <c r="X273" s="36">
        <f t="shared" si="91"/>
        <v>-0.9</v>
      </c>
      <c r="Y273" s="36">
        <f t="shared" si="92"/>
        <v>-9.9999999999999978E-2</v>
      </c>
      <c r="Z273" s="36">
        <f t="shared" ca="1" si="93"/>
        <v>-0.26313535212039407</v>
      </c>
      <c r="AA273" s="33"/>
      <c r="AB273" s="36">
        <f t="shared" si="94"/>
        <v>-0.5</v>
      </c>
      <c r="AC273" s="36">
        <f t="shared" si="95"/>
        <v>-0.9</v>
      </c>
      <c r="AD273" s="36">
        <f t="shared" si="96"/>
        <v>-9.9999999999999978E-2</v>
      </c>
      <c r="AE273" s="36">
        <f t="shared" ca="1" si="97"/>
        <v>-0.85977226859566502</v>
      </c>
      <c r="AF273" s="57">
        <f t="shared" si="98"/>
        <v>0</v>
      </c>
    </row>
    <row r="274" spans="1:32" s="7" customFormat="1" ht="15" x14ac:dyDescent="0.2">
      <c r="A274" s="76"/>
      <c r="B274" s="101" t="s">
        <v>331</v>
      </c>
      <c r="C274" s="53"/>
      <c r="D274" s="53"/>
      <c r="E274" s="56"/>
      <c r="F274" s="27"/>
      <c r="G274" s="5">
        <f t="shared" si="99"/>
        <v>-0.5</v>
      </c>
      <c r="H274" s="5">
        <f t="shared" si="100"/>
        <v>-0.9</v>
      </c>
      <c r="I274" s="5">
        <f t="shared" si="101"/>
        <v>-9.9999999999999978E-2</v>
      </c>
      <c r="J274" s="5">
        <f t="shared" ca="1" si="102"/>
        <v>-0.6683116281877941</v>
      </c>
      <c r="K274" s="28"/>
      <c r="L274" s="5">
        <f t="shared" si="103"/>
        <v>-0.5</v>
      </c>
      <c r="M274" s="5">
        <f t="shared" si="104"/>
        <v>-0.9</v>
      </c>
      <c r="N274" s="5">
        <f t="shared" si="105"/>
        <v>-9.9999999999999978E-2</v>
      </c>
      <c r="O274" s="5">
        <f t="shared" ca="1" si="106"/>
        <v>-0.44552050125646464</v>
      </c>
      <c r="P274" s="29">
        <f t="shared" si="107"/>
        <v>0</v>
      </c>
      <c r="Q274" s="85"/>
      <c r="R274" s="34"/>
      <c r="S274" s="34"/>
      <c r="T274" s="88"/>
      <c r="U274" s="89"/>
      <c r="V274" s="31"/>
      <c r="W274" s="36">
        <f t="shared" si="90"/>
        <v>-0.5</v>
      </c>
      <c r="X274" s="36">
        <f t="shared" si="91"/>
        <v>-0.9</v>
      </c>
      <c r="Y274" s="36">
        <f t="shared" si="92"/>
        <v>-9.9999999999999978E-2</v>
      </c>
      <c r="Z274" s="36">
        <f t="shared" ca="1" si="93"/>
        <v>-0.13552451822042111</v>
      </c>
      <c r="AA274" s="33"/>
      <c r="AB274" s="36">
        <f t="shared" si="94"/>
        <v>-0.5</v>
      </c>
      <c r="AC274" s="36">
        <f t="shared" si="95"/>
        <v>-0.9</v>
      </c>
      <c r="AD274" s="36">
        <f t="shared" si="96"/>
        <v>-9.9999999999999978E-2</v>
      </c>
      <c r="AE274" s="36">
        <f t="shared" ca="1" si="97"/>
        <v>-0.38748027335345248</v>
      </c>
      <c r="AF274" s="57">
        <f t="shared" si="98"/>
        <v>0</v>
      </c>
    </row>
    <row r="275" spans="1:32" s="7" customFormat="1" ht="15" x14ac:dyDescent="0.2">
      <c r="A275" s="76"/>
      <c r="B275" s="101" t="s">
        <v>332</v>
      </c>
      <c r="C275" s="53"/>
      <c r="D275" s="53"/>
      <c r="E275" s="56"/>
      <c r="F275" s="27"/>
      <c r="G275" s="5">
        <f t="shared" si="99"/>
        <v>-0.5</v>
      </c>
      <c r="H275" s="5">
        <f t="shared" si="100"/>
        <v>-0.9</v>
      </c>
      <c r="I275" s="5">
        <f t="shared" si="101"/>
        <v>-9.9999999999999978E-2</v>
      </c>
      <c r="J275" s="5">
        <f t="shared" ca="1" si="102"/>
        <v>-0.30534520488155714</v>
      </c>
      <c r="K275" s="28"/>
      <c r="L275" s="5">
        <f t="shared" si="103"/>
        <v>-0.5</v>
      </c>
      <c r="M275" s="5">
        <f t="shared" si="104"/>
        <v>-0.9</v>
      </c>
      <c r="N275" s="5">
        <f t="shared" si="105"/>
        <v>-9.9999999999999978E-2</v>
      </c>
      <c r="O275" s="5">
        <f t="shared" ca="1" si="106"/>
        <v>-0.61787955796945371</v>
      </c>
      <c r="P275" s="29">
        <f t="shared" si="107"/>
        <v>0</v>
      </c>
      <c r="Q275" s="85"/>
      <c r="R275" s="34"/>
      <c r="S275" s="34"/>
      <c r="T275" s="88"/>
      <c r="U275" s="89"/>
      <c r="V275" s="31"/>
      <c r="W275" s="36">
        <f t="shared" si="90"/>
        <v>-0.5</v>
      </c>
      <c r="X275" s="36">
        <f t="shared" si="91"/>
        <v>-0.9</v>
      </c>
      <c r="Y275" s="36">
        <f t="shared" si="92"/>
        <v>-9.9999999999999978E-2</v>
      </c>
      <c r="Z275" s="36">
        <f t="shared" ca="1" si="93"/>
        <v>-0.30986903482475259</v>
      </c>
      <c r="AA275" s="33"/>
      <c r="AB275" s="36">
        <f t="shared" si="94"/>
        <v>-0.5</v>
      </c>
      <c r="AC275" s="36">
        <f t="shared" si="95"/>
        <v>-0.9</v>
      </c>
      <c r="AD275" s="36">
        <f t="shared" si="96"/>
        <v>-9.9999999999999978E-2</v>
      </c>
      <c r="AE275" s="36">
        <f t="shared" ca="1" si="97"/>
        <v>-0.62692070092345897</v>
      </c>
      <c r="AF275" s="57">
        <f t="shared" si="98"/>
        <v>0</v>
      </c>
    </row>
    <row r="276" spans="1:32" s="7" customFormat="1" ht="15" x14ac:dyDescent="0.2">
      <c r="A276" s="76"/>
      <c r="B276" s="101" t="s">
        <v>333</v>
      </c>
      <c r="C276" s="53"/>
      <c r="D276" s="53"/>
      <c r="E276" s="56"/>
      <c r="F276" s="27"/>
      <c r="G276" s="5">
        <f t="shared" si="99"/>
        <v>-0.5</v>
      </c>
      <c r="H276" s="5">
        <f t="shared" si="100"/>
        <v>-0.9</v>
      </c>
      <c r="I276" s="5">
        <f t="shared" si="101"/>
        <v>-9.9999999999999978E-2</v>
      </c>
      <c r="J276" s="5">
        <f t="shared" ca="1" si="102"/>
        <v>-0.4184817218250334</v>
      </c>
      <c r="K276" s="28"/>
      <c r="L276" s="5">
        <f t="shared" si="103"/>
        <v>-0.5</v>
      </c>
      <c r="M276" s="5">
        <f t="shared" si="104"/>
        <v>-0.9</v>
      </c>
      <c r="N276" s="5">
        <f t="shared" si="105"/>
        <v>-9.9999999999999978E-2</v>
      </c>
      <c r="O276" s="5">
        <f t="shared" ca="1" si="106"/>
        <v>-0.18178221898563829</v>
      </c>
      <c r="P276" s="29">
        <f t="shared" si="107"/>
        <v>0</v>
      </c>
      <c r="Q276" s="85"/>
      <c r="R276" s="34"/>
      <c r="S276" s="34"/>
      <c r="T276" s="88"/>
      <c r="U276" s="89"/>
      <c r="V276" s="31"/>
      <c r="W276" s="36">
        <f t="shared" si="90"/>
        <v>-0.5</v>
      </c>
      <c r="X276" s="36">
        <f t="shared" si="91"/>
        <v>-0.9</v>
      </c>
      <c r="Y276" s="36">
        <f t="shared" si="92"/>
        <v>-9.9999999999999978E-2</v>
      </c>
      <c r="Z276" s="36">
        <f t="shared" ca="1" si="93"/>
        <v>-0.75650874722309736</v>
      </c>
      <c r="AA276" s="33"/>
      <c r="AB276" s="36">
        <f t="shared" si="94"/>
        <v>-0.5</v>
      </c>
      <c r="AC276" s="36">
        <f t="shared" si="95"/>
        <v>-0.9</v>
      </c>
      <c r="AD276" s="36">
        <f t="shared" si="96"/>
        <v>-9.9999999999999978E-2</v>
      </c>
      <c r="AE276" s="36">
        <f t="shared" ca="1" si="97"/>
        <v>-0.11669001858231609</v>
      </c>
      <c r="AF276" s="57">
        <f t="shared" si="98"/>
        <v>0</v>
      </c>
    </row>
    <row r="277" spans="1:32" s="7" customFormat="1" ht="15" x14ac:dyDescent="0.2">
      <c r="A277" s="76"/>
      <c r="B277" s="101" t="s">
        <v>334</v>
      </c>
      <c r="C277" s="53"/>
      <c r="D277" s="53"/>
      <c r="E277" s="56"/>
      <c r="F277" s="27"/>
      <c r="G277" s="5">
        <f t="shared" si="99"/>
        <v>-0.5</v>
      </c>
      <c r="H277" s="5">
        <f t="shared" si="100"/>
        <v>-0.9</v>
      </c>
      <c r="I277" s="5">
        <f t="shared" si="101"/>
        <v>-9.9999999999999978E-2</v>
      </c>
      <c r="J277" s="5">
        <f t="shared" ca="1" si="102"/>
        <v>-0.12976094306779318</v>
      </c>
      <c r="K277" s="28"/>
      <c r="L277" s="5">
        <f t="shared" si="103"/>
        <v>-0.5</v>
      </c>
      <c r="M277" s="5">
        <f t="shared" si="104"/>
        <v>-0.9</v>
      </c>
      <c r="N277" s="5">
        <f t="shared" si="105"/>
        <v>-9.9999999999999978E-2</v>
      </c>
      <c r="O277" s="5">
        <f t="shared" ca="1" si="106"/>
        <v>-0.59835335110754539</v>
      </c>
      <c r="P277" s="29">
        <f t="shared" si="107"/>
        <v>0</v>
      </c>
      <c r="Q277" s="85"/>
      <c r="R277" s="34"/>
      <c r="S277" s="34"/>
      <c r="T277" s="88"/>
      <c r="U277" s="89"/>
      <c r="V277" s="31"/>
      <c r="W277" s="36">
        <f t="shared" si="90"/>
        <v>-0.5</v>
      </c>
      <c r="X277" s="36">
        <f t="shared" si="91"/>
        <v>-0.9</v>
      </c>
      <c r="Y277" s="36">
        <f t="shared" si="92"/>
        <v>-9.9999999999999978E-2</v>
      </c>
      <c r="Z277" s="36">
        <f t="shared" ca="1" si="93"/>
        <v>-0.63965718435588825</v>
      </c>
      <c r="AA277" s="33"/>
      <c r="AB277" s="36">
        <f t="shared" si="94"/>
        <v>-0.5</v>
      </c>
      <c r="AC277" s="36">
        <f t="shared" si="95"/>
        <v>-0.9</v>
      </c>
      <c r="AD277" s="36">
        <f t="shared" si="96"/>
        <v>-9.9999999999999978E-2</v>
      </c>
      <c r="AE277" s="36">
        <f t="shared" ca="1" si="97"/>
        <v>-0.37784732512478292</v>
      </c>
      <c r="AF277" s="57">
        <f t="shared" si="98"/>
        <v>0</v>
      </c>
    </row>
    <row r="278" spans="1:32" s="7" customFormat="1" ht="15" x14ac:dyDescent="0.2">
      <c r="A278" s="76"/>
      <c r="B278" s="101" t="s">
        <v>335</v>
      </c>
      <c r="C278" s="53"/>
      <c r="D278" s="53"/>
      <c r="E278" s="56"/>
      <c r="F278" s="27"/>
      <c r="G278" s="5">
        <f t="shared" si="99"/>
        <v>-0.5</v>
      </c>
      <c r="H278" s="5">
        <f t="shared" si="100"/>
        <v>-0.9</v>
      </c>
      <c r="I278" s="5">
        <f t="shared" si="101"/>
        <v>-9.9999999999999978E-2</v>
      </c>
      <c r="J278" s="5">
        <f t="shared" ca="1" si="102"/>
        <v>-0.44052907390705609</v>
      </c>
      <c r="K278" s="28"/>
      <c r="L278" s="5">
        <f t="shared" si="103"/>
        <v>-0.5</v>
      </c>
      <c r="M278" s="5">
        <f t="shared" si="104"/>
        <v>-0.9</v>
      </c>
      <c r="N278" s="5">
        <f t="shared" si="105"/>
        <v>-9.9999999999999978E-2</v>
      </c>
      <c r="O278" s="5">
        <f t="shared" ca="1" si="106"/>
        <v>-0.18835367490742039</v>
      </c>
      <c r="P278" s="29">
        <f t="shared" si="107"/>
        <v>0</v>
      </c>
      <c r="Q278" s="85"/>
      <c r="R278" s="34"/>
      <c r="S278" s="34"/>
      <c r="T278" s="88"/>
      <c r="U278" s="89"/>
      <c r="V278" s="31"/>
      <c r="W278" s="36">
        <f t="shared" si="90"/>
        <v>-0.5</v>
      </c>
      <c r="X278" s="36">
        <f t="shared" si="91"/>
        <v>-0.9</v>
      </c>
      <c r="Y278" s="36">
        <f t="shared" si="92"/>
        <v>-9.9999999999999978E-2</v>
      </c>
      <c r="Z278" s="36">
        <f t="shared" ca="1" si="93"/>
        <v>-0.79013865860109711</v>
      </c>
      <c r="AA278" s="33"/>
      <c r="AB278" s="36">
        <f t="shared" si="94"/>
        <v>-0.5</v>
      </c>
      <c r="AC278" s="36">
        <f t="shared" si="95"/>
        <v>-0.9</v>
      </c>
      <c r="AD278" s="36">
        <f t="shared" si="96"/>
        <v>-9.9999999999999978E-2</v>
      </c>
      <c r="AE278" s="36">
        <f t="shared" ca="1" si="97"/>
        <v>-0.4299986415878746</v>
      </c>
      <c r="AF278" s="57">
        <f t="shared" si="98"/>
        <v>0</v>
      </c>
    </row>
    <row r="279" spans="1:32" s="7" customFormat="1" ht="15" x14ac:dyDescent="0.2">
      <c r="A279" s="76"/>
      <c r="B279" s="101" t="s">
        <v>336</v>
      </c>
      <c r="C279" s="53"/>
      <c r="D279" s="53"/>
      <c r="E279" s="56"/>
      <c r="F279" s="27"/>
      <c r="G279" s="5">
        <f t="shared" si="99"/>
        <v>-0.5</v>
      </c>
      <c r="H279" s="5">
        <f t="shared" si="100"/>
        <v>-0.9</v>
      </c>
      <c r="I279" s="5">
        <f t="shared" si="101"/>
        <v>-9.9999999999999978E-2</v>
      </c>
      <c r="J279" s="5">
        <f t="shared" ca="1" si="102"/>
        <v>-0.59902278205275361</v>
      </c>
      <c r="K279" s="28"/>
      <c r="L279" s="5">
        <f t="shared" si="103"/>
        <v>-0.5</v>
      </c>
      <c r="M279" s="5">
        <f t="shared" si="104"/>
        <v>-0.9</v>
      </c>
      <c r="N279" s="5">
        <f t="shared" si="105"/>
        <v>-9.9999999999999978E-2</v>
      </c>
      <c r="O279" s="5">
        <f t="shared" ca="1" si="106"/>
        <v>-0.81461050726670781</v>
      </c>
      <c r="P279" s="29">
        <f t="shared" si="107"/>
        <v>0</v>
      </c>
      <c r="Q279" s="85"/>
      <c r="R279" s="34"/>
      <c r="S279" s="34"/>
      <c r="T279" s="88"/>
      <c r="U279" s="89"/>
      <c r="V279" s="31"/>
      <c r="W279" s="36">
        <f t="shared" si="90"/>
        <v>-0.5</v>
      </c>
      <c r="X279" s="36">
        <f t="shared" si="91"/>
        <v>-0.9</v>
      </c>
      <c r="Y279" s="36">
        <f t="shared" si="92"/>
        <v>-9.9999999999999978E-2</v>
      </c>
      <c r="Z279" s="36">
        <f t="shared" ca="1" si="93"/>
        <v>-0.8657036366740487</v>
      </c>
      <c r="AA279" s="33"/>
      <c r="AB279" s="36">
        <f t="shared" si="94"/>
        <v>-0.5</v>
      </c>
      <c r="AC279" s="36">
        <f t="shared" si="95"/>
        <v>-0.9</v>
      </c>
      <c r="AD279" s="36">
        <f t="shared" si="96"/>
        <v>-9.9999999999999978E-2</v>
      </c>
      <c r="AE279" s="36">
        <f t="shared" ca="1" si="97"/>
        <v>-0.72239831881026473</v>
      </c>
      <c r="AF279" s="57">
        <f t="shared" si="98"/>
        <v>0</v>
      </c>
    </row>
    <row r="280" spans="1:32" s="7" customFormat="1" ht="15" x14ac:dyDescent="0.2">
      <c r="A280" s="76"/>
      <c r="B280" s="101" t="s">
        <v>337</v>
      </c>
      <c r="C280" s="53"/>
      <c r="D280" s="53"/>
      <c r="E280" s="56"/>
      <c r="F280" s="27"/>
      <c r="G280" s="5">
        <f t="shared" si="99"/>
        <v>-0.5</v>
      </c>
      <c r="H280" s="5">
        <f t="shared" si="100"/>
        <v>-0.9</v>
      </c>
      <c r="I280" s="5">
        <f t="shared" si="101"/>
        <v>-9.9999999999999978E-2</v>
      </c>
      <c r="J280" s="5">
        <f t="shared" ca="1" si="102"/>
        <v>-0.2093018322791399</v>
      </c>
      <c r="K280" s="28"/>
      <c r="L280" s="5">
        <f t="shared" si="103"/>
        <v>-0.5</v>
      </c>
      <c r="M280" s="5">
        <f t="shared" si="104"/>
        <v>-0.9</v>
      </c>
      <c r="N280" s="5">
        <f t="shared" si="105"/>
        <v>-9.9999999999999978E-2</v>
      </c>
      <c r="O280" s="5">
        <f t="shared" ca="1" si="106"/>
        <v>-0.24387231253052688</v>
      </c>
      <c r="P280" s="29">
        <f t="shared" si="107"/>
        <v>0</v>
      </c>
      <c r="Q280" s="85"/>
      <c r="R280" s="34"/>
      <c r="S280" s="34"/>
      <c r="T280" s="88"/>
      <c r="U280" s="89"/>
      <c r="V280" s="31"/>
      <c r="W280" s="36">
        <f t="shared" si="90"/>
        <v>-0.5</v>
      </c>
      <c r="X280" s="36">
        <f t="shared" si="91"/>
        <v>-0.9</v>
      </c>
      <c r="Y280" s="36">
        <f t="shared" si="92"/>
        <v>-9.9999999999999978E-2</v>
      </c>
      <c r="Z280" s="36">
        <f t="shared" ca="1" si="93"/>
        <v>-0.19694692552938464</v>
      </c>
      <c r="AA280" s="33"/>
      <c r="AB280" s="36">
        <f t="shared" si="94"/>
        <v>-0.5</v>
      </c>
      <c r="AC280" s="36">
        <f t="shared" si="95"/>
        <v>-0.9</v>
      </c>
      <c r="AD280" s="36">
        <f t="shared" si="96"/>
        <v>-9.9999999999999978E-2</v>
      </c>
      <c r="AE280" s="36">
        <f t="shared" ca="1" si="97"/>
        <v>-0.10213084274156625</v>
      </c>
      <c r="AF280" s="57">
        <f t="shared" si="98"/>
        <v>0</v>
      </c>
    </row>
    <row r="281" spans="1:32" s="7" customFormat="1" ht="15" x14ac:dyDescent="0.2">
      <c r="A281" s="76"/>
      <c r="B281" s="101" t="s">
        <v>338</v>
      </c>
      <c r="C281" s="53"/>
      <c r="D281" s="53"/>
      <c r="E281" s="56"/>
      <c r="F281" s="27"/>
      <c r="G281" s="5">
        <f t="shared" si="99"/>
        <v>-0.5</v>
      </c>
      <c r="H281" s="5">
        <f t="shared" si="100"/>
        <v>-0.9</v>
      </c>
      <c r="I281" s="5">
        <f t="shared" si="101"/>
        <v>-9.9999999999999978E-2</v>
      </c>
      <c r="J281" s="5">
        <f t="shared" ca="1" si="102"/>
        <v>-0.14171630115060352</v>
      </c>
      <c r="K281" s="28"/>
      <c r="L281" s="5">
        <f t="shared" si="103"/>
        <v>-0.5</v>
      </c>
      <c r="M281" s="5">
        <f t="shared" si="104"/>
        <v>-0.9</v>
      </c>
      <c r="N281" s="5">
        <f t="shared" si="105"/>
        <v>-9.9999999999999978E-2</v>
      </c>
      <c r="O281" s="5">
        <f t="shared" ca="1" si="106"/>
        <v>-0.31126325683114864</v>
      </c>
      <c r="P281" s="29">
        <f t="shared" si="107"/>
        <v>0</v>
      </c>
      <c r="Q281" s="85"/>
      <c r="R281" s="34"/>
      <c r="S281" s="34"/>
      <c r="T281" s="88"/>
      <c r="U281" s="89"/>
      <c r="V281" s="31"/>
      <c r="W281" s="36">
        <f t="shared" si="90"/>
        <v>-0.5</v>
      </c>
      <c r="X281" s="36">
        <f t="shared" si="91"/>
        <v>-0.9</v>
      </c>
      <c r="Y281" s="36">
        <f t="shared" si="92"/>
        <v>-9.9999999999999978E-2</v>
      </c>
      <c r="Z281" s="36">
        <f t="shared" ca="1" si="93"/>
        <v>-0.45363194292562614</v>
      </c>
      <c r="AA281" s="33"/>
      <c r="AB281" s="36">
        <f t="shared" si="94"/>
        <v>-0.5</v>
      </c>
      <c r="AC281" s="36">
        <f t="shared" si="95"/>
        <v>-0.9</v>
      </c>
      <c r="AD281" s="36">
        <f t="shared" si="96"/>
        <v>-9.9999999999999978E-2</v>
      </c>
      <c r="AE281" s="36">
        <f t="shared" ca="1" si="97"/>
        <v>-0.44026583350509052</v>
      </c>
      <c r="AF281" s="57">
        <f t="shared" si="98"/>
        <v>0</v>
      </c>
    </row>
    <row r="282" spans="1:32" s="7" customFormat="1" ht="15" x14ac:dyDescent="0.2">
      <c r="A282" s="76"/>
      <c r="B282" s="101" t="s">
        <v>339</v>
      </c>
      <c r="C282" s="53"/>
      <c r="D282" s="53"/>
      <c r="E282" s="56"/>
      <c r="F282" s="27"/>
      <c r="G282" s="5">
        <f t="shared" si="99"/>
        <v>-0.5</v>
      </c>
      <c r="H282" s="5">
        <f t="shared" si="100"/>
        <v>-0.9</v>
      </c>
      <c r="I282" s="5">
        <f t="shared" si="101"/>
        <v>-9.9999999999999978E-2</v>
      </c>
      <c r="J282" s="5">
        <f t="shared" ca="1" si="102"/>
        <v>-0.71454736054847867</v>
      </c>
      <c r="K282" s="28"/>
      <c r="L282" s="5">
        <f t="shared" si="103"/>
        <v>-0.5</v>
      </c>
      <c r="M282" s="5">
        <f t="shared" si="104"/>
        <v>-0.9</v>
      </c>
      <c r="N282" s="5">
        <f t="shared" si="105"/>
        <v>-9.9999999999999978E-2</v>
      </c>
      <c r="O282" s="5">
        <f t="shared" ca="1" si="106"/>
        <v>-0.18005941962653116</v>
      </c>
      <c r="P282" s="29">
        <f t="shared" si="107"/>
        <v>0</v>
      </c>
      <c r="Q282" s="85"/>
      <c r="R282" s="34"/>
      <c r="S282" s="34"/>
      <c r="T282" s="88"/>
      <c r="U282" s="89"/>
      <c r="V282" s="31"/>
      <c r="W282" s="36">
        <f t="shared" si="90"/>
        <v>-0.5</v>
      </c>
      <c r="X282" s="36">
        <f t="shared" si="91"/>
        <v>-0.9</v>
      </c>
      <c r="Y282" s="36">
        <f t="shared" si="92"/>
        <v>-9.9999999999999978E-2</v>
      </c>
      <c r="Z282" s="36">
        <f t="shared" ca="1" si="93"/>
        <v>-0.52319551250474483</v>
      </c>
      <c r="AA282" s="33"/>
      <c r="AB282" s="36">
        <f t="shared" si="94"/>
        <v>-0.5</v>
      </c>
      <c r="AC282" s="36">
        <f t="shared" si="95"/>
        <v>-0.9</v>
      </c>
      <c r="AD282" s="36">
        <f t="shared" si="96"/>
        <v>-9.9999999999999978E-2</v>
      </c>
      <c r="AE282" s="36">
        <f t="shared" ca="1" si="97"/>
        <v>-0.53792916424932247</v>
      </c>
      <c r="AF282" s="57">
        <f t="shared" si="98"/>
        <v>0</v>
      </c>
    </row>
    <row r="283" spans="1:32" s="7" customFormat="1" ht="15" x14ac:dyDescent="0.2">
      <c r="A283" s="76"/>
      <c r="B283" s="101" t="s">
        <v>340</v>
      </c>
      <c r="C283" s="53"/>
      <c r="D283" s="53"/>
      <c r="E283" s="56"/>
      <c r="F283" s="27"/>
      <c r="G283" s="5">
        <f t="shared" si="99"/>
        <v>-0.5</v>
      </c>
      <c r="H283" s="5">
        <f t="shared" si="100"/>
        <v>-0.9</v>
      </c>
      <c r="I283" s="5">
        <f t="shared" si="101"/>
        <v>-9.9999999999999978E-2</v>
      </c>
      <c r="J283" s="5">
        <f t="shared" ca="1" si="102"/>
        <v>-0.74383308885618349</v>
      </c>
      <c r="K283" s="28"/>
      <c r="L283" s="5">
        <f t="shared" si="103"/>
        <v>-0.5</v>
      </c>
      <c r="M283" s="5">
        <f t="shared" si="104"/>
        <v>-0.9</v>
      </c>
      <c r="N283" s="5">
        <f t="shared" si="105"/>
        <v>-9.9999999999999978E-2</v>
      </c>
      <c r="O283" s="5">
        <f t="shared" ca="1" si="106"/>
        <v>-0.87069529011217683</v>
      </c>
      <c r="P283" s="29">
        <f t="shared" si="107"/>
        <v>0</v>
      </c>
      <c r="Q283" s="85"/>
      <c r="R283" s="34"/>
      <c r="S283" s="34"/>
      <c r="T283" s="88"/>
      <c r="U283" s="89"/>
      <c r="V283" s="31"/>
      <c r="W283" s="36">
        <f t="shared" si="90"/>
        <v>-0.5</v>
      </c>
      <c r="X283" s="36">
        <f t="shared" si="91"/>
        <v>-0.9</v>
      </c>
      <c r="Y283" s="36">
        <f t="shared" si="92"/>
        <v>-9.9999999999999978E-2</v>
      </c>
      <c r="Z283" s="36">
        <f t="shared" ca="1" si="93"/>
        <v>-0.34231169690195151</v>
      </c>
      <c r="AA283" s="33"/>
      <c r="AB283" s="36">
        <f t="shared" si="94"/>
        <v>-0.5</v>
      </c>
      <c r="AC283" s="36">
        <f t="shared" si="95"/>
        <v>-0.9</v>
      </c>
      <c r="AD283" s="36">
        <f t="shared" si="96"/>
        <v>-9.9999999999999978E-2</v>
      </c>
      <c r="AE283" s="36">
        <f t="shared" ca="1" si="97"/>
        <v>-0.50302771578280858</v>
      </c>
      <c r="AF283" s="57">
        <f t="shared" si="98"/>
        <v>0</v>
      </c>
    </row>
    <row r="284" spans="1:32" s="7" customFormat="1" ht="15" x14ac:dyDescent="0.2">
      <c r="A284" s="76"/>
      <c r="B284" s="101" t="s">
        <v>341</v>
      </c>
      <c r="C284" s="53"/>
      <c r="D284" s="53"/>
      <c r="E284" s="56"/>
      <c r="F284" s="27"/>
      <c r="G284" s="5">
        <f t="shared" si="99"/>
        <v>-0.5</v>
      </c>
      <c r="H284" s="5">
        <f t="shared" si="100"/>
        <v>-0.9</v>
      </c>
      <c r="I284" s="5">
        <f t="shared" si="101"/>
        <v>-9.9999999999999978E-2</v>
      </c>
      <c r="J284" s="5">
        <f t="shared" ca="1" si="102"/>
        <v>-0.46393542633960888</v>
      </c>
      <c r="K284" s="28"/>
      <c r="L284" s="5">
        <f t="shared" si="103"/>
        <v>-0.5</v>
      </c>
      <c r="M284" s="5">
        <f t="shared" si="104"/>
        <v>-0.9</v>
      </c>
      <c r="N284" s="5">
        <f t="shared" si="105"/>
        <v>-9.9999999999999978E-2</v>
      </c>
      <c r="O284" s="5">
        <f t="shared" ca="1" si="106"/>
        <v>-0.28775714033658251</v>
      </c>
      <c r="P284" s="29">
        <f t="shared" si="107"/>
        <v>0</v>
      </c>
      <c r="Q284" s="85"/>
      <c r="R284" s="34"/>
      <c r="S284" s="34"/>
      <c r="T284" s="88"/>
      <c r="U284" s="89"/>
      <c r="V284" s="31"/>
      <c r="W284" s="36">
        <f t="shared" si="90"/>
        <v>-0.5</v>
      </c>
      <c r="X284" s="36">
        <f t="shared" si="91"/>
        <v>-0.9</v>
      </c>
      <c r="Y284" s="36">
        <f t="shared" si="92"/>
        <v>-9.9999999999999978E-2</v>
      </c>
      <c r="Z284" s="36">
        <f t="shared" ca="1" si="93"/>
        <v>-0.48140980340885153</v>
      </c>
      <c r="AA284" s="33"/>
      <c r="AB284" s="36">
        <f t="shared" si="94"/>
        <v>-0.5</v>
      </c>
      <c r="AC284" s="36">
        <f t="shared" si="95"/>
        <v>-0.9</v>
      </c>
      <c r="AD284" s="36">
        <f t="shared" si="96"/>
        <v>-9.9999999999999978E-2</v>
      </c>
      <c r="AE284" s="36">
        <f t="shared" ca="1" si="97"/>
        <v>-0.40352970587020709</v>
      </c>
      <c r="AF284" s="57">
        <f t="shared" si="98"/>
        <v>0</v>
      </c>
    </row>
    <row r="285" spans="1:32" s="7" customFormat="1" ht="15" x14ac:dyDescent="0.2">
      <c r="A285" s="76"/>
      <c r="B285" s="101" t="s">
        <v>342</v>
      </c>
      <c r="C285" s="53"/>
      <c r="D285" s="53"/>
      <c r="E285" s="56"/>
      <c r="F285" s="27"/>
      <c r="G285" s="5">
        <f t="shared" si="99"/>
        <v>-0.5</v>
      </c>
      <c r="H285" s="5">
        <f t="shared" si="100"/>
        <v>-0.9</v>
      </c>
      <c r="I285" s="5">
        <f t="shared" si="101"/>
        <v>-9.9999999999999978E-2</v>
      </c>
      <c r="J285" s="5">
        <f t="shared" ca="1" si="102"/>
        <v>-0.57560658366193129</v>
      </c>
      <c r="K285" s="28"/>
      <c r="L285" s="5">
        <f t="shared" si="103"/>
        <v>-0.5</v>
      </c>
      <c r="M285" s="5">
        <f t="shared" si="104"/>
        <v>-0.9</v>
      </c>
      <c r="N285" s="5">
        <f t="shared" si="105"/>
        <v>-9.9999999999999978E-2</v>
      </c>
      <c r="O285" s="5">
        <f t="shared" ca="1" si="106"/>
        <v>-0.15780860979531164</v>
      </c>
      <c r="P285" s="29">
        <f t="shared" si="107"/>
        <v>0</v>
      </c>
      <c r="Q285" s="85"/>
      <c r="R285" s="34"/>
      <c r="S285" s="34"/>
      <c r="T285" s="88"/>
      <c r="U285" s="89"/>
      <c r="V285" s="31"/>
      <c r="W285" s="36">
        <f t="shared" si="90"/>
        <v>-0.5</v>
      </c>
      <c r="X285" s="36">
        <f t="shared" si="91"/>
        <v>-0.9</v>
      </c>
      <c r="Y285" s="36">
        <f t="shared" si="92"/>
        <v>-9.9999999999999978E-2</v>
      </c>
      <c r="Z285" s="36">
        <f t="shared" ca="1" si="93"/>
        <v>-0.32004827731041496</v>
      </c>
      <c r="AA285" s="33"/>
      <c r="AB285" s="36">
        <f t="shared" si="94"/>
        <v>-0.5</v>
      </c>
      <c r="AC285" s="36">
        <f t="shared" si="95"/>
        <v>-0.9</v>
      </c>
      <c r="AD285" s="36">
        <f t="shared" si="96"/>
        <v>-9.9999999999999978E-2</v>
      </c>
      <c r="AE285" s="36">
        <f t="shared" ca="1" si="97"/>
        <v>-0.125886173577195</v>
      </c>
      <c r="AF285" s="57">
        <f t="shared" si="98"/>
        <v>0</v>
      </c>
    </row>
    <row r="286" spans="1:32" s="7" customFormat="1" ht="15" x14ac:dyDescent="0.2">
      <c r="A286" s="76"/>
      <c r="B286" s="101" t="s">
        <v>343</v>
      </c>
      <c r="C286" s="53"/>
      <c r="D286" s="53"/>
      <c r="E286" s="56"/>
      <c r="F286" s="27"/>
      <c r="G286" s="5">
        <f t="shared" si="99"/>
        <v>-0.5</v>
      </c>
      <c r="H286" s="5">
        <f t="shared" si="100"/>
        <v>-0.9</v>
      </c>
      <c r="I286" s="5">
        <f t="shared" si="101"/>
        <v>-9.9999999999999978E-2</v>
      </c>
      <c r="J286" s="5">
        <f t="shared" ca="1" si="102"/>
        <v>-0.62413619815315058</v>
      </c>
      <c r="K286" s="28"/>
      <c r="L286" s="5">
        <f t="shared" si="103"/>
        <v>-0.5</v>
      </c>
      <c r="M286" s="5">
        <f t="shared" si="104"/>
        <v>-0.9</v>
      </c>
      <c r="N286" s="5">
        <f t="shared" si="105"/>
        <v>-9.9999999999999978E-2</v>
      </c>
      <c r="O286" s="5">
        <f t="shared" ca="1" si="106"/>
        <v>-0.50627030069775292</v>
      </c>
      <c r="P286" s="29">
        <f t="shared" si="107"/>
        <v>0</v>
      </c>
      <c r="Q286" s="85"/>
      <c r="R286" s="34"/>
      <c r="S286" s="34"/>
      <c r="T286" s="88"/>
      <c r="U286" s="89"/>
      <c r="V286" s="31"/>
      <c r="W286" s="36">
        <f t="shared" si="90"/>
        <v>-0.5</v>
      </c>
      <c r="X286" s="36">
        <f t="shared" si="91"/>
        <v>-0.9</v>
      </c>
      <c r="Y286" s="36">
        <f t="shared" si="92"/>
        <v>-9.9999999999999978E-2</v>
      </c>
      <c r="Z286" s="36">
        <f t="shared" ca="1" si="93"/>
        <v>-0.17994161010223042</v>
      </c>
      <c r="AA286" s="33"/>
      <c r="AB286" s="36">
        <f t="shared" si="94"/>
        <v>-0.5</v>
      </c>
      <c r="AC286" s="36">
        <f t="shared" si="95"/>
        <v>-0.9</v>
      </c>
      <c r="AD286" s="36">
        <f t="shared" si="96"/>
        <v>-9.9999999999999978E-2</v>
      </c>
      <c r="AE286" s="36">
        <f t="shared" ca="1" si="97"/>
        <v>-0.32266176673019697</v>
      </c>
      <c r="AF286" s="57">
        <f t="shared" si="98"/>
        <v>0</v>
      </c>
    </row>
    <row r="287" spans="1:32" s="7" customFormat="1" ht="15" x14ac:dyDescent="0.2">
      <c r="A287" s="76"/>
      <c r="B287" s="101" t="s">
        <v>344</v>
      </c>
      <c r="C287" s="53"/>
      <c r="D287" s="53"/>
      <c r="E287" s="56"/>
      <c r="F287" s="27"/>
      <c r="G287" s="5">
        <f t="shared" si="99"/>
        <v>-0.5</v>
      </c>
      <c r="H287" s="5">
        <f t="shared" si="100"/>
        <v>-0.9</v>
      </c>
      <c r="I287" s="5">
        <f t="shared" si="101"/>
        <v>-9.9999999999999978E-2</v>
      </c>
      <c r="J287" s="5">
        <f t="shared" ca="1" si="102"/>
        <v>-0.33300997038398605</v>
      </c>
      <c r="K287" s="28"/>
      <c r="L287" s="5">
        <f t="shared" si="103"/>
        <v>-0.5</v>
      </c>
      <c r="M287" s="5">
        <f t="shared" si="104"/>
        <v>-0.9</v>
      </c>
      <c r="N287" s="5">
        <f t="shared" si="105"/>
        <v>-9.9999999999999978E-2</v>
      </c>
      <c r="O287" s="5">
        <f t="shared" ca="1" si="106"/>
        <v>-0.27959122224542121</v>
      </c>
      <c r="P287" s="29">
        <f t="shared" si="107"/>
        <v>0</v>
      </c>
      <c r="Q287" s="85"/>
      <c r="R287" s="34"/>
      <c r="S287" s="34"/>
      <c r="T287" s="88"/>
      <c r="U287" s="89"/>
      <c r="V287" s="31"/>
      <c r="W287" s="36">
        <f t="shared" si="90"/>
        <v>-0.5</v>
      </c>
      <c r="X287" s="36">
        <f t="shared" si="91"/>
        <v>-0.9</v>
      </c>
      <c r="Y287" s="36">
        <f t="shared" si="92"/>
        <v>-9.9999999999999978E-2</v>
      </c>
      <c r="Z287" s="36">
        <f t="shared" ca="1" si="93"/>
        <v>-0.76933241680501285</v>
      </c>
      <c r="AA287" s="33"/>
      <c r="AB287" s="36">
        <f t="shared" si="94"/>
        <v>-0.5</v>
      </c>
      <c r="AC287" s="36">
        <f t="shared" si="95"/>
        <v>-0.9</v>
      </c>
      <c r="AD287" s="36">
        <f t="shared" si="96"/>
        <v>-9.9999999999999978E-2</v>
      </c>
      <c r="AE287" s="36">
        <f t="shared" ca="1" si="97"/>
        <v>-0.16113560190316767</v>
      </c>
      <c r="AF287" s="57">
        <f t="shared" si="98"/>
        <v>0</v>
      </c>
    </row>
    <row r="288" spans="1:32" s="7" customFormat="1" ht="15" x14ac:dyDescent="0.2">
      <c r="A288" s="76"/>
      <c r="B288" s="101" t="s">
        <v>345</v>
      </c>
      <c r="C288" s="53"/>
      <c r="D288" s="53"/>
      <c r="E288" s="56"/>
      <c r="F288" s="27"/>
      <c r="G288" s="5">
        <f t="shared" si="99"/>
        <v>-0.5</v>
      </c>
      <c r="H288" s="5">
        <f t="shared" si="100"/>
        <v>-0.9</v>
      </c>
      <c r="I288" s="5">
        <f t="shared" si="101"/>
        <v>-9.9999999999999978E-2</v>
      </c>
      <c r="J288" s="5">
        <f t="shared" ca="1" si="102"/>
        <v>-0.82470440137230017</v>
      </c>
      <c r="K288" s="28"/>
      <c r="L288" s="5">
        <f t="shared" si="103"/>
        <v>-0.5</v>
      </c>
      <c r="M288" s="5">
        <f t="shared" si="104"/>
        <v>-0.9</v>
      </c>
      <c r="N288" s="5">
        <f t="shared" si="105"/>
        <v>-9.9999999999999978E-2</v>
      </c>
      <c r="O288" s="5">
        <f t="shared" ca="1" si="106"/>
        <v>-0.29217083337787964</v>
      </c>
      <c r="P288" s="29">
        <f t="shared" si="107"/>
        <v>0</v>
      </c>
      <c r="Q288" s="85"/>
      <c r="R288" s="34"/>
      <c r="S288" s="34"/>
      <c r="T288" s="88"/>
      <c r="U288" s="89"/>
      <c r="V288" s="31"/>
      <c r="W288" s="36">
        <f t="shared" si="90"/>
        <v>-0.5</v>
      </c>
      <c r="X288" s="36">
        <f t="shared" si="91"/>
        <v>-0.9</v>
      </c>
      <c r="Y288" s="36">
        <f t="shared" si="92"/>
        <v>-9.9999999999999978E-2</v>
      </c>
      <c r="Z288" s="36">
        <f t="shared" ca="1" si="93"/>
        <v>-0.78369605859330138</v>
      </c>
      <c r="AA288" s="33"/>
      <c r="AB288" s="36">
        <f t="shared" si="94"/>
        <v>-0.5</v>
      </c>
      <c r="AC288" s="36">
        <f t="shared" si="95"/>
        <v>-0.9</v>
      </c>
      <c r="AD288" s="36">
        <f t="shared" si="96"/>
        <v>-9.9999999999999978E-2</v>
      </c>
      <c r="AE288" s="36">
        <f t="shared" ca="1" si="97"/>
        <v>-0.74892236663045286</v>
      </c>
      <c r="AF288" s="57">
        <f t="shared" si="98"/>
        <v>0</v>
      </c>
    </row>
    <row r="289" spans="1:32" ht="15" x14ac:dyDescent="0.2">
      <c r="A289" s="76"/>
      <c r="B289" s="101" t="s">
        <v>346</v>
      </c>
      <c r="C289" s="53"/>
      <c r="D289" s="53"/>
      <c r="E289" s="56"/>
      <c r="F289" s="27"/>
      <c r="G289" s="5">
        <f t="shared" si="99"/>
        <v>-0.5</v>
      </c>
      <c r="H289" s="5">
        <f t="shared" si="100"/>
        <v>-0.9</v>
      </c>
      <c r="I289" s="5">
        <f t="shared" si="101"/>
        <v>-9.9999999999999978E-2</v>
      </c>
      <c r="J289" s="5">
        <f t="shared" ca="1" si="102"/>
        <v>-0.74533560148964539</v>
      </c>
      <c r="K289" s="28"/>
      <c r="L289" s="5">
        <f t="shared" si="103"/>
        <v>-0.5</v>
      </c>
      <c r="M289" s="5">
        <f t="shared" si="104"/>
        <v>-0.9</v>
      </c>
      <c r="N289" s="5">
        <f t="shared" si="105"/>
        <v>-9.9999999999999978E-2</v>
      </c>
      <c r="O289" s="5">
        <f t="shared" ca="1" si="106"/>
        <v>-0.65417738822073623</v>
      </c>
      <c r="P289" s="29">
        <f t="shared" si="107"/>
        <v>0</v>
      </c>
      <c r="Q289" s="85"/>
      <c r="R289" s="34"/>
      <c r="S289" s="34"/>
      <c r="T289" s="88"/>
      <c r="U289" s="89"/>
      <c r="V289" s="31"/>
      <c r="W289" s="36">
        <f t="shared" si="90"/>
        <v>-0.5</v>
      </c>
      <c r="X289" s="36">
        <f t="shared" si="91"/>
        <v>-0.9</v>
      </c>
      <c r="Y289" s="36">
        <f t="shared" si="92"/>
        <v>-9.9999999999999978E-2</v>
      </c>
      <c r="Z289" s="36">
        <f t="shared" ca="1" si="93"/>
        <v>-0.11837885070474374</v>
      </c>
      <c r="AA289" s="33"/>
      <c r="AB289" s="36">
        <f t="shared" si="94"/>
        <v>-0.5</v>
      </c>
      <c r="AC289" s="36">
        <f t="shared" si="95"/>
        <v>-0.9</v>
      </c>
      <c r="AD289" s="36">
        <f t="shared" si="96"/>
        <v>-9.9999999999999978E-2</v>
      </c>
      <c r="AE289" s="36">
        <f t="shared" ca="1" si="97"/>
        <v>-0.3527813109767477</v>
      </c>
      <c r="AF289" s="57">
        <f t="shared" si="98"/>
        <v>0</v>
      </c>
    </row>
    <row r="290" spans="1:32" ht="15" x14ac:dyDescent="0.2">
      <c r="A290" s="76"/>
      <c r="B290" s="101" t="s">
        <v>347</v>
      </c>
      <c r="C290" s="53"/>
      <c r="D290" s="53"/>
      <c r="E290" s="56"/>
      <c r="F290" s="27"/>
      <c r="G290" s="5">
        <f t="shared" si="99"/>
        <v>-0.5</v>
      </c>
      <c r="H290" s="5">
        <f t="shared" si="100"/>
        <v>-0.9</v>
      </c>
      <c r="I290" s="5">
        <f t="shared" si="101"/>
        <v>-9.9999999999999978E-2</v>
      </c>
      <c r="J290" s="5">
        <f t="shared" ca="1" si="102"/>
        <v>-0.35189585514964006</v>
      </c>
      <c r="K290" s="28"/>
      <c r="L290" s="5">
        <f t="shared" si="103"/>
        <v>-0.5</v>
      </c>
      <c r="M290" s="5">
        <f t="shared" si="104"/>
        <v>-0.9</v>
      </c>
      <c r="N290" s="5">
        <f t="shared" si="105"/>
        <v>-9.9999999999999978E-2</v>
      </c>
      <c r="O290" s="5">
        <f t="shared" ca="1" si="106"/>
        <v>-0.88804566873325308</v>
      </c>
      <c r="P290" s="29">
        <f t="shared" si="107"/>
        <v>0</v>
      </c>
      <c r="Q290" s="85"/>
      <c r="R290" s="34"/>
      <c r="S290" s="34"/>
      <c r="T290" s="88"/>
      <c r="U290" s="89"/>
      <c r="V290" s="31"/>
      <c r="W290" s="36">
        <f t="shared" si="90"/>
        <v>-0.5</v>
      </c>
      <c r="X290" s="36">
        <f t="shared" si="91"/>
        <v>-0.9</v>
      </c>
      <c r="Y290" s="36">
        <f t="shared" si="92"/>
        <v>-9.9999999999999978E-2</v>
      </c>
      <c r="Z290" s="36">
        <f t="shared" ca="1" si="93"/>
        <v>-0.53042527543765705</v>
      </c>
      <c r="AA290" s="33"/>
      <c r="AB290" s="36">
        <f t="shared" si="94"/>
        <v>-0.5</v>
      </c>
      <c r="AC290" s="36">
        <f t="shared" si="95"/>
        <v>-0.9</v>
      </c>
      <c r="AD290" s="36">
        <f t="shared" si="96"/>
        <v>-9.9999999999999978E-2</v>
      </c>
      <c r="AE290" s="36">
        <f t="shared" ca="1" si="97"/>
        <v>-0.2049364022834711</v>
      </c>
      <c r="AF290" s="57">
        <f t="shared" si="98"/>
        <v>0</v>
      </c>
    </row>
    <row r="291" spans="1:32" ht="15" x14ac:dyDescent="0.2">
      <c r="A291" s="76"/>
      <c r="B291" s="101" t="s">
        <v>348</v>
      </c>
      <c r="C291" s="53"/>
      <c r="D291" s="53"/>
      <c r="E291" s="56"/>
      <c r="F291" s="27"/>
      <c r="G291" s="5">
        <f t="shared" si="99"/>
        <v>-0.5</v>
      </c>
      <c r="H291" s="5">
        <f t="shared" si="100"/>
        <v>-0.9</v>
      </c>
      <c r="I291" s="5">
        <f t="shared" si="101"/>
        <v>-9.9999999999999978E-2</v>
      </c>
      <c r="J291" s="5">
        <f t="shared" ca="1" si="102"/>
        <v>-0.71876333202338416</v>
      </c>
      <c r="K291" s="28"/>
      <c r="L291" s="5">
        <f t="shared" si="103"/>
        <v>-0.5</v>
      </c>
      <c r="M291" s="5">
        <f t="shared" si="104"/>
        <v>-0.9</v>
      </c>
      <c r="N291" s="5">
        <f t="shared" si="105"/>
        <v>-9.9999999999999978E-2</v>
      </c>
      <c r="O291" s="5">
        <f t="shared" ca="1" si="106"/>
        <v>-0.4101038118791947</v>
      </c>
      <c r="P291" s="29">
        <f t="shared" si="107"/>
        <v>0</v>
      </c>
      <c r="Q291" s="85"/>
      <c r="R291" s="34"/>
      <c r="S291" s="34"/>
      <c r="T291" s="88"/>
      <c r="U291" s="89"/>
      <c r="V291" s="31"/>
      <c r="W291" s="36">
        <f t="shared" si="90"/>
        <v>-0.5</v>
      </c>
      <c r="X291" s="36">
        <f t="shared" si="91"/>
        <v>-0.9</v>
      </c>
      <c r="Y291" s="36">
        <f t="shared" si="92"/>
        <v>-9.9999999999999978E-2</v>
      </c>
      <c r="Z291" s="36">
        <f t="shared" ca="1" si="93"/>
        <v>-0.31183132060442331</v>
      </c>
      <c r="AA291" s="33"/>
      <c r="AB291" s="36">
        <f t="shared" si="94"/>
        <v>-0.5</v>
      </c>
      <c r="AC291" s="36">
        <f t="shared" si="95"/>
        <v>-0.9</v>
      </c>
      <c r="AD291" s="36">
        <f t="shared" si="96"/>
        <v>-9.9999999999999978E-2</v>
      </c>
      <c r="AE291" s="36">
        <f t="shared" ca="1" si="97"/>
        <v>-0.73693066457326861</v>
      </c>
      <c r="AF291" s="57">
        <f t="shared" si="98"/>
        <v>0</v>
      </c>
    </row>
    <row r="292" spans="1:32" ht="15" x14ac:dyDescent="0.2">
      <c r="A292" s="76"/>
      <c r="B292" s="101" t="s">
        <v>349</v>
      </c>
      <c r="C292" s="53"/>
      <c r="D292" s="53"/>
      <c r="E292" s="56"/>
      <c r="F292" s="27"/>
      <c r="G292" s="5">
        <f t="shared" si="99"/>
        <v>-0.5</v>
      </c>
      <c r="H292" s="5">
        <f t="shared" si="100"/>
        <v>-0.9</v>
      </c>
      <c r="I292" s="5">
        <f t="shared" si="101"/>
        <v>-9.9999999999999978E-2</v>
      </c>
      <c r="J292" s="5">
        <f t="shared" ca="1" si="102"/>
        <v>-0.27147838922297152</v>
      </c>
      <c r="K292" s="28"/>
      <c r="L292" s="5">
        <f t="shared" si="103"/>
        <v>-0.5</v>
      </c>
      <c r="M292" s="5">
        <f t="shared" si="104"/>
        <v>-0.9</v>
      </c>
      <c r="N292" s="5">
        <f t="shared" si="105"/>
        <v>-9.9999999999999978E-2</v>
      </c>
      <c r="O292" s="5">
        <f t="shared" ca="1" si="106"/>
        <v>-0.18479819251599705</v>
      </c>
      <c r="P292" s="29">
        <f t="shared" si="107"/>
        <v>0</v>
      </c>
      <c r="Q292" s="85"/>
      <c r="R292" s="34"/>
      <c r="S292" s="34"/>
      <c r="T292" s="88"/>
      <c r="U292" s="89"/>
      <c r="V292" s="31"/>
      <c r="W292" s="36">
        <f t="shared" si="90"/>
        <v>-0.5</v>
      </c>
      <c r="X292" s="36">
        <f t="shared" si="91"/>
        <v>-0.9</v>
      </c>
      <c r="Y292" s="36">
        <f t="shared" si="92"/>
        <v>-9.9999999999999978E-2</v>
      </c>
      <c r="Z292" s="36">
        <f t="shared" ca="1" si="93"/>
        <v>-0.55149873610637146</v>
      </c>
      <c r="AA292" s="33"/>
      <c r="AB292" s="36">
        <f t="shared" si="94"/>
        <v>-0.5</v>
      </c>
      <c r="AC292" s="36">
        <f t="shared" si="95"/>
        <v>-0.9</v>
      </c>
      <c r="AD292" s="36">
        <f t="shared" si="96"/>
        <v>-9.9999999999999978E-2</v>
      </c>
      <c r="AE292" s="36">
        <f t="shared" ca="1" si="97"/>
        <v>-0.30763080547096222</v>
      </c>
      <c r="AF292" s="57">
        <f t="shared" si="98"/>
        <v>0</v>
      </c>
    </row>
    <row r="293" spans="1:32" ht="15" x14ac:dyDescent="0.2">
      <c r="A293" s="76"/>
      <c r="B293" s="101" t="s">
        <v>350</v>
      </c>
      <c r="C293" s="53"/>
      <c r="D293" s="53"/>
      <c r="E293" s="56"/>
      <c r="F293" s="27"/>
      <c r="G293" s="5">
        <f t="shared" si="99"/>
        <v>-0.5</v>
      </c>
      <c r="H293" s="5">
        <f t="shared" si="100"/>
        <v>-0.9</v>
      </c>
      <c r="I293" s="5">
        <f t="shared" si="101"/>
        <v>-9.9999999999999978E-2</v>
      </c>
      <c r="J293" s="5">
        <f t="shared" ca="1" si="102"/>
        <v>-0.23212222978332497</v>
      </c>
      <c r="K293" s="28"/>
      <c r="L293" s="5">
        <f t="shared" si="103"/>
        <v>-0.5</v>
      </c>
      <c r="M293" s="5">
        <f t="shared" si="104"/>
        <v>-0.9</v>
      </c>
      <c r="N293" s="5">
        <f t="shared" si="105"/>
        <v>-9.9999999999999978E-2</v>
      </c>
      <c r="O293" s="5">
        <f t="shared" ca="1" si="106"/>
        <v>-0.30537401274480303</v>
      </c>
      <c r="P293" s="29">
        <f t="shared" si="107"/>
        <v>0</v>
      </c>
      <c r="Q293" s="85"/>
      <c r="R293" s="34"/>
      <c r="S293" s="34"/>
      <c r="T293" s="88"/>
      <c r="U293" s="89"/>
      <c r="V293" s="31"/>
      <c r="W293" s="36">
        <f t="shared" si="90"/>
        <v>-0.5</v>
      </c>
      <c r="X293" s="36">
        <f t="shared" si="91"/>
        <v>-0.9</v>
      </c>
      <c r="Y293" s="36">
        <f t="shared" si="92"/>
        <v>-9.9999999999999978E-2</v>
      </c>
      <c r="Z293" s="36">
        <f t="shared" ca="1" si="93"/>
        <v>-0.28061712979075193</v>
      </c>
      <c r="AA293" s="33"/>
      <c r="AB293" s="36">
        <f t="shared" si="94"/>
        <v>-0.5</v>
      </c>
      <c r="AC293" s="36">
        <f t="shared" si="95"/>
        <v>-0.9</v>
      </c>
      <c r="AD293" s="36">
        <f t="shared" si="96"/>
        <v>-9.9999999999999978E-2</v>
      </c>
      <c r="AE293" s="36">
        <f t="shared" ca="1" si="97"/>
        <v>-0.10702437510667584</v>
      </c>
      <c r="AF293" s="57">
        <f t="shared" si="98"/>
        <v>0</v>
      </c>
    </row>
    <row r="294" spans="1:32" ht="15" x14ac:dyDescent="0.2">
      <c r="A294" s="76"/>
      <c r="B294" s="101" t="s">
        <v>351</v>
      </c>
      <c r="C294" s="53"/>
      <c r="D294" s="53"/>
      <c r="E294" s="56"/>
      <c r="F294" s="27"/>
      <c r="G294" s="5">
        <f t="shared" si="99"/>
        <v>-0.5</v>
      </c>
      <c r="H294" s="5">
        <f t="shared" si="100"/>
        <v>-0.9</v>
      </c>
      <c r="I294" s="5">
        <f t="shared" si="101"/>
        <v>-9.9999999999999978E-2</v>
      </c>
      <c r="J294" s="5">
        <f t="shared" ca="1" si="102"/>
        <v>-0.25838228719324408</v>
      </c>
      <c r="K294" s="28"/>
      <c r="L294" s="5">
        <f t="shared" si="103"/>
        <v>-0.5</v>
      </c>
      <c r="M294" s="5">
        <f t="shared" si="104"/>
        <v>-0.9</v>
      </c>
      <c r="N294" s="5">
        <f t="shared" si="105"/>
        <v>-9.9999999999999978E-2</v>
      </c>
      <c r="O294" s="5">
        <f t="shared" ca="1" si="106"/>
        <v>-0.32621263827540115</v>
      </c>
      <c r="P294" s="29">
        <f t="shared" si="107"/>
        <v>0</v>
      </c>
      <c r="Q294" s="85"/>
      <c r="R294" s="34"/>
      <c r="S294" s="34"/>
      <c r="T294" s="88"/>
      <c r="U294" s="89"/>
      <c r="V294" s="31"/>
      <c r="W294" s="36">
        <f t="shared" si="90"/>
        <v>-0.5</v>
      </c>
      <c r="X294" s="36">
        <f t="shared" si="91"/>
        <v>-0.9</v>
      </c>
      <c r="Y294" s="36">
        <f t="shared" si="92"/>
        <v>-9.9999999999999978E-2</v>
      </c>
      <c r="Z294" s="36">
        <f t="shared" ca="1" si="93"/>
        <v>-0.23182706660389274</v>
      </c>
      <c r="AA294" s="33"/>
      <c r="AB294" s="36">
        <f t="shared" si="94"/>
        <v>-0.5</v>
      </c>
      <c r="AC294" s="36">
        <f t="shared" si="95"/>
        <v>-0.9</v>
      </c>
      <c r="AD294" s="36">
        <f t="shared" si="96"/>
        <v>-9.9999999999999978E-2</v>
      </c>
      <c r="AE294" s="36">
        <f t="shared" ca="1" si="97"/>
        <v>-0.50497712246625481</v>
      </c>
      <c r="AF294" s="57">
        <f t="shared" si="98"/>
        <v>0</v>
      </c>
    </row>
    <row r="295" spans="1:32" ht="15" x14ac:dyDescent="0.2">
      <c r="A295" s="76"/>
      <c r="B295" s="101" t="s">
        <v>352</v>
      </c>
      <c r="C295" s="53"/>
      <c r="D295" s="53"/>
      <c r="E295" s="56"/>
      <c r="F295" s="27"/>
      <c r="G295" s="5">
        <f t="shared" si="99"/>
        <v>-0.5</v>
      </c>
      <c r="H295" s="5">
        <f t="shared" si="100"/>
        <v>-0.9</v>
      </c>
      <c r="I295" s="5">
        <f t="shared" si="101"/>
        <v>-9.9999999999999978E-2</v>
      </c>
      <c r="J295" s="5">
        <f t="shared" ca="1" si="102"/>
        <v>-0.85645119327665276</v>
      </c>
      <c r="K295" s="28"/>
      <c r="L295" s="5">
        <f t="shared" si="103"/>
        <v>-0.5</v>
      </c>
      <c r="M295" s="5">
        <f t="shared" si="104"/>
        <v>-0.9</v>
      </c>
      <c r="N295" s="5">
        <f t="shared" si="105"/>
        <v>-9.9999999999999978E-2</v>
      </c>
      <c r="O295" s="5">
        <f t="shared" ca="1" si="106"/>
        <v>-0.66466238567127445</v>
      </c>
      <c r="P295" s="29">
        <f t="shared" si="107"/>
        <v>0</v>
      </c>
      <c r="Q295" s="85"/>
      <c r="R295" s="34"/>
      <c r="S295" s="34"/>
      <c r="T295" s="88"/>
      <c r="U295" s="89"/>
      <c r="V295" s="31"/>
      <c r="W295" s="36">
        <f t="shared" si="90"/>
        <v>-0.5</v>
      </c>
      <c r="X295" s="36">
        <f t="shared" si="91"/>
        <v>-0.9</v>
      </c>
      <c r="Y295" s="36">
        <f t="shared" si="92"/>
        <v>-9.9999999999999978E-2</v>
      </c>
      <c r="Z295" s="36">
        <f t="shared" ca="1" si="93"/>
        <v>-0.69701936776029227</v>
      </c>
      <c r="AA295" s="33"/>
      <c r="AB295" s="36">
        <f t="shared" si="94"/>
        <v>-0.5</v>
      </c>
      <c r="AC295" s="36">
        <f t="shared" si="95"/>
        <v>-0.9</v>
      </c>
      <c r="AD295" s="36">
        <f t="shared" si="96"/>
        <v>-9.9999999999999978E-2</v>
      </c>
      <c r="AE295" s="36">
        <f t="shared" ca="1" si="97"/>
        <v>-0.83879516024553924</v>
      </c>
      <c r="AF295" s="57">
        <f t="shared" si="98"/>
        <v>0</v>
      </c>
    </row>
    <row r="296" spans="1:32" ht="15" x14ac:dyDescent="0.2">
      <c r="A296" s="76"/>
      <c r="B296" s="101" t="s">
        <v>353</v>
      </c>
      <c r="C296" s="53"/>
      <c r="D296" s="53"/>
      <c r="E296" s="56"/>
      <c r="F296" s="27"/>
      <c r="G296" s="5">
        <f t="shared" si="99"/>
        <v>-0.5</v>
      </c>
      <c r="H296" s="5">
        <f t="shared" si="100"/>
        <v>-0.9</v>
      </c>
      <c r="I296" s="5">
        <f t="shared" si="101"/>
        <v>-9.9999999999999978E-2</v>
      </c>
      <c r="J296" s="5">
        <f t="shared" ca="1" si="102"/>
        <v>-0.10239423987515728</v>
      </c>
      <c r="K296" s="28"/>
      <c r="L296" s="5">
        <f t="shared" si="103"/>
        <v>-0.5</v>
      </c>
      <c r="M296" s="5">
        <f t="shared" si="104"/>
        <v>-0.9</v>
      </c>
      <c r="N296" s="5">
        <f t="shared" si="105"/>
        <v>-9.9999999999999978E-2</v>
      </c>
      <c r="O296" s="5">
        <f t="shared" ca="1" si="106"/>
        <v>-0.85445407245375204</v>
      </c>
      <c r="P296" s="29">
        <f t="shared" si="107"/>
        <v>0</v>
      </c>
      <c r="Q296" s="85"/>
      <c r="R296" s="34"/>
      <c r="S296" s="34"/>
      <c r="T296" s="88"/>
      <c r="U296" s="89"/>
      <c r="V296" s="31"/>
      <c r="W296" s="36">
        <f t="shared" si="90"/>
        <v>-0.5</v>
      </c>
      <c r="X296" s="36">
        <f t="shared" si="91"/>
        <v>-0.9</v>
      </c>
      <c r="Y296" s="36">
        <f t="shared" si="92"/>
        <v>-9.9999999999999978E-2</v>
      </c>
      <c r="Z296" s="36">
        <f t="shared" ca="1" si="93"/>
        <v>-0.6610416670181164</v>
      </c>
      <c r="AA296" s="33"/>
      <c r="AB296" s="36">
        <f t="shared" si="94"/>
        <v>-0.5</v>
      </c>
      <c r="AC296" s="36">
        <f t="shared" si="95"/>
        <v>-0.9</v>
      </c>
      <c r="AD296" s="36">
        <f t="shared" si="96"/>
        <v>-9.9999999999999978E-2</v>
      </c>
      <c r="AE296" s="36">
        <f t="shared" ca="1" si="97"/>
        <v>-0.83347862773992121</v>
      </c>
      <c r="AF296" s="57">
        <f t="shared" si="98"/>
        <v>0</v>
      </c>
    </row>
    <row r="297" spans="1:32" ht="15" x14ac:dyDescent="0.2">
      <c r="A297" s="76"/>
      <c r="B297" s="101" t="s">
        <v>354</v>
      </c>
      <c r="C297" s="53"/>
      <c r="D297" s="53"/>
      <c r="E297" s="56"/>
      <c r="F297" s="27"/>
      <c r="G297" s="5">
        <f t="shared" si="99"/>
        <v>-0.5</v>
      </c>
      <c r="H297" s="5">
        <f t="shared" si="100"/>
        <v>-0.9</v>
      </c>
      <c r="I297" s="5">
        <f t="shared" si="101"/>
        <v>-9.9999999999999978E-2</v>
      </c>
      <c r="J297" s="5">
        <f t="shared" ca="1" si="102"/>
        <v>-0.38715363722165019</v>
      </c>
      <c r="K297" s="28"/>
      <c r="L297" s="5">
        <f t="shared" si="103"/>
        <v>-0.5</v>
      </c>
      <c r="M297" s="5">
        <f t="shared" si="104"/>
        <v>-0.9</v>
      </c>
      <c r="N297" s="5">
        <f t="shared" si="105"/>
        <v>-9.9999999999999978E-2</v>
      </c>
      <c r="O297" s="5">
        <f t="shared" ca="1" si="106"/>
        <v>-0.17721322751291135</v>
      </c>
      <c r="P297" s="29">
        <f t="shared" si="107"/>
        <v>0</v>
      </c>
      <c r="Q297" s="85"/>
      <c r="R297" s="34"/>
      <c r="S297" s="34"/>
      <c r="T297" s="88"/>
      <c r="U297" s="89"/>
      <c r="V297" s="31"/>
      <c r="W297" s="36">
        <f t="shared" si="90"/>
        <v>-0.5</v>
      </c>
      <c r="X297" s="36">
        <f t="shared" si="91"/>
        <v>-0.9</v>
      </c>
      <c r="Y297" s="36">
        <f t="shared" si="92"/>
        <v>-9.9999999999999978E-2</v>
      </c>
      <c r="Z297" s="36">
        <f t="shared" ca="1" si="93"/>
        <v>-0.5055185380933962</v>
      </c>
      <c r="AA297" s="33"/>
      <c r="AB297" s="36">
        <f t="shared" si="94"/>
        <v>-0.5</v>
      </c>
      <c r="AC297" s="36">
        <f t="shared" si="95"/>
        <v>-0.9</v>
      </c>
      <c r="AD297" s="36">
        <f t="shared" si="96"/>
        <v>-9.9999999999999978E-2</v>
      </c>
      <c r="AE297" s="36">
        <f t="shared" ca="1" si="97"/>
        <v>-0.45125354998906558</v>
      </c>
      <c r="AF297" s="57">
        <f t="shared" si="98"/>
        <v>0</v>
      </c>
    </row>
    <row r="298" spans="1:32" ht="15" x14ac:dyDescent="0.2">
      <c r="A298" s="76"/>
      <c r="B298" s="101" t="s">
        <v>355</v>
      </c>
      <c r="C298" s="53"/>
      <c r="D298" s="53"/>
      <c r="E298" s="56"/>
      <c r="F298" s="27"/>
      <c r="G298" s="5">
        <f t="shared" si="99"/>
        <v>-0.5</v>
      </c>
      <c r="H298" s="5">
        <f t="shared" si="100"/>
        <v>-0.9</v>
      </c>
      <c r="I298" s="5">
        <f t="shared" si="101"/>
        <v>-9.9999999999999978E-2</v>
      </c>
      <c r="J298" s="5">
        <f t="shared" ca="1" si="102"/>
        <v>-0.23031240710657197</v>
      </c>
      <c r="K298" s="28"/>
      <c r="L298" s="5">
        <f t="shared" si="103"/>
        <v>-0.5</v>
      </c>
      <c r="M298" s="5">
        <f t="shared" si="104"/>
        <v>-0.9</v>
      </c>
      <c r="N298" s="5">
        <f t="shared" si="105"/>
        <v>-9.9999999999999978E-2</v>
      </c>
      <c r="O298" s="5">
        <f t="shared" ca="1" si="106"/>
        <v>-0.50772831177419309</v>
      </c>
      <c r="P298" s="29">
        <f t="shared" si="107"/>
        <v>0</v>
      </c>
      <c r="Q298" s="85"/>
      <c r="R298" s="34"/>
      <c r="S298" s="34"/>
      <c r="T298" s="88"/>
      <c r="U298" s="89"/>
      <c r="V298" s="31"/>
      <c r="W298" s="36">
        <f t="shared" si="90"/>
        <v>-0.5</v>
      </c>
      <c r="X298" s="36">
        <f t="shared" si="91"/>
        <v>-0.9</v>
      </c>
      <c r="Y298" s="36">
        <f t="shared" si="92"/>
        <v>-9.9999999999999978E-2</v>
      </c>
      <c r="Z298" s="36">
        <f t="shared" ca="1" si="93"/>
        <v>-0.65009511241729501</v>
      </c>
      <c r="AA298" s="33"/>
      <c r="AB298" s="36">
        <f t="shared" si="94"/>
        <v>-0.5</v>
      </c>
      <c r="AC298" s="36">
        <f t="shared" si="95"/>
        <v>-0.9</v>
      </c>
      <c r="AD298" s="36">
        <f t="shared" si="96"/>
        <v>-9.9999999999999978E-2</v>
      </c>
      <c r="AE298" s="36">
        <f t="shared" ca="1" si="97"/>
        <v>-0.78022998337076266</v>
      </c>
      <c r="AF298" s="57">
        <f t="shared" si="98"/>
        <v>0</v>
      </c>
    </row>
    <row r="299" spans="1:32" ht="15" x14ac:dyDescent="0.2">
      <c r="A299" s="76"/>
      <c r="B299" s="101" t="s">
        <v>356</v>
      </c>
      <c r="C299" s="53"/>
      <c r="D299" s="53"/>
      <c r="E299" s="56"/>
      <c r="F299" s="27"/>
      <c r="G299" s="5">
        <f t="shared" si="99"/>
        <v>-0.5</v>
      </c>
      <c r="H299" s="5">
        <f t="shared" si="100"/>
        <v>-0.9</v>
      </c>
      <c r="I299" s="5">
        <f t="shared" si="101"/>
        <v>-9.9999999999999978E-2</v>
      </c>
      <c r="J299" s="5">
        <f t="shared" ca="1" si="102"/>
        <v>-0.77637146158603509</v>
      </c>
      <c r="K299" s="28"/>
      <c r="L299" s="5">
        <f t="shared" si="103"/>
        <v>-0.5</v>
      </c>
      <c r="M299" s="5">
        <f t="shared" si="104"/>
        <v>-0.9</v>
      </c>
      <c r="N299" s="5">
        <f t="shared" si="105"/>
        <v>-9.9999999999999978E-2</v>
      </c>
      <c r="O299" s="5">
        <f t="shared" ca="1" si="106"/>
        <v>-0.44595312132026299</v>
      </c>
      <c r="P299" s="29">
        <f t="shared" si="107"/>
        <v>0</v>
      </c>
      <c r="Q299" s="85"/>
      <c r="R299" s="34"/>
      <c r="S299" s="34"/>
      <c r="T299" s="88"/>
      <c r="U299" s="89"/>
      <c r="V299" s="31"/>
      <c r="W299" s="36">
        <f t="shared" si="90"/>
        <v>-0.5</v>
      </c>
      <c r="X299" s="36">
        <f t="shared" si="91"/>
        <v>-0.9</v>
      </c>
      <c r="Y299" s="36">
        <f t="shared" si="92"/>
        <v>-9.9999999999999978E-2</v>
      </c>
      <c r="Z299" s="36">
        <f t="shared" ca="1" si="93"/>
        <v>-0.11594045765461258</v>
      </c>
      <c r="AA299" s="33"/>
      <c r="AB299" s="36">
        <f t="shared" si="94"/>
        <v>-0.5</v>
      </c>
      <c r="AC299" s="36">
        <f t="shared" si="95"/>
        <v>-0.9</v>
      </c>
      <c r="AD299" s="36">
        <f t="shared" si="96"/>
        <v>-9.9999999999999978E-2</v>
      </c>
      <c r="AE299" s="36">
        <f t="shared" ca="1" si="97"/>
        <v>-0.66998165747803051</v>
      </c>
      <c r="AF299" s="57">
        <f t="shared" si="98"/>
        <v>0</v>
      </c>
    </row>
    <row r="300" spans="1:32" ht="15" x14ac:dyDescent="0.2">
      <c r="A300" s="76"/>
      <c r="B300" s="101" t="s">
        <v>357</v>
      </c>
      <c r="C300" s="53"/>
      <c r="D300" s="53"/>
      <c r="E300" s="56"/>
      <c r="F300" s="27"/>
      <c r="G300" s="5">
        <f t="shared" si="99"/>
        <v>-0.5</v>
      </c>
      <c r="H300" s="5">
        <f t="shared" si="100"/>
        <v>-0.9</v>
      </c>
      <c r="I300" s="5">
        <f t="shared" si="101"/>
        <v>-9.9999999999999978E-2</v>
      </c>
      <c r="J300" s="5">
        <f t="shared" ca="1" si="102"/>
        <v>-0.5214075976017829</v>
      </c>
      <c r="K300" s="28"/>
      <c r="L300" s="5">
        <f t="shared" si="103"/>
        <v>-0.5</v>
      </c>
      <c r="M300" s="5">
        <f t="shared" si="104"/>
        <v>-0.9</v>
      </c>
      <c r="N300" s="5">
        <f t="shared" si="105"/>
        <v>-9.9999999999999978E-2</v>
      </c>
      <c r="O300" s="5">
        <f t="shared" ca="1" si="106"/>
        <v>-0.23069310118436459</v>
      </c>
      <c r="P300" s="29">
        <f t="shared" si="107"/>
        <v>0</v>
      </c>
      <c r="Q300" s="85"/>
      <c r="R300" s="34"/>
      <c r="S300" s="34"/>
      <c r="T300" s="88"/>
      <c r="U300" s="89"/>
      <c r="V300" s="31"/>
      <c r="W300" s="36">
        <f t="shared" si="90"/>
        <v>-0.5</v>
      </c>
      <c r="X300" s="36">
        <f t="shared" si="91"/>
        <v>-0.9</v>
      </c>
      <c r="Y300" s="36">
        <f t="shared" si="92"/>
        <v>-9.9999999999999978E-2</v>
      </c>
      <c r="Z300" s="36">
        <f t="shared" ca="1" si="93"/>
        <v>-0.85433065005224929</v>
      </c>
      <c r="AA300" s="33"/>
      <c r="AB300" s="36">
        <f t="shared" si="94"/>
        <v>-0.5</v>
      </c>
      <c r="AC300" s="36">
        <f t="shared" si="95"/>
        <v>-0.9</v>
      </c>
      <c r="AD300" s="36">
        <f t="shared" si="96"/>
        <v>-9.9999999999999978E-2</v>
      </c>
      <c r="AE300" s="36">
        <f t="shared" ca="1" si="97"/>
        <v>-0.17569638919029085</v>
      </c>
      <c r="AF300" s="57">
        <f t="shared" si="98"/>
        <v>0</v>
      </c>
    </row>
    <row r="301" spans="1:32" ht="15" x14ac:dyDescent="0.2">
      <c r="A301" s="76"/>
      <c r="B301" s="101" t="s">
        <v>358</v>
      </c>
      <c r="C301" s="53"/>
      <c r="D301" s="53"/>
      <c r="E301" s="56"/>
      <c r="F301" s="27"/>
      <c r="G301" s="5">
        <f t="shared" si="99"/>
        <v>-0.5</v>
      </c>
      <c r="H301" s="5">
        <f t="shared" si="100"/>
        <v>-0.9</v>
      </c>
      <c r="I301" s="5">
        <f t="shared" si="101"/>
        <v>-9.9999999999999978E-2</v>
      </c>
      <c r="J301" s="5">
        <f t="shared" ca="1" si="102"/>
        <v>-0.22422247459067635</v>
      </c>
      <c r="K301" s="28"/>
      <c r="L301" s="5">
        <f t="shared" si="103"/>
        <v>-0.5</v>
      </c>
      <c r="M301" s="5">
        <f t="shared" si="104"/>
        <v>-0.9</v>
      </c>
      <c r="N301" s="5">
        <f t="shared" si="105"/>
        <v>-9.9999999999999978E-2</v>
      </c>
      <c r="O301" s="5">
        <f t="shared" ca="1" si="106"/>
        <v>-0.72694391589487917</v>
      </c>
      <c r="P301" s="29">
        <f t="shared" si="107"/>
        <v>0</v>
      </c>
      <c r="Q301" s="85"/>
      <c r="R301" s="34"/>
      <c r="S301" s="34"/>
      <c r="T301" s="88"/>
      <c r="U301" s="89"/>
      <c r="V301" s="31"/>
      <c r="W301" s="36">
        <f t="shared" si="90"/>
        <v>-0.5</v>
      </c>
      <c r="X301" s="36">
        <f t="shared" si="91"/>
        <v>-0.9</v>
      </c>
      <c r="Y301" s="36">
        <f t="shared" si="92"/>
        <v>-9.9999999999999978E-2</v>
      </c>
      <c r="Z301" s="36">
        <f t="shared" ca="1" si="93"/>
        <v>-0.31719428471880784</v>
      </c>
      <c r="AA301" s="33"/>
      <c r="AB301" s="36">
        <f t="shared" si="94"/>
        <v>-0.5</v>
      </c>
      <c r="AC301" s="36">
        <f t="shared" si="95"/>
        <v>-0.9</v>
      </c>
      <c r="AD301" s="36">
        <f t="shared" si="96"/>
        <v>-9.9999999999999978E-2</v>
      </c>
      <c r="AE301" s="36">
        <f t="shared" ca="1" si="97"/>
        <v>-0.19175356713028757</v>
      </c>
      <c r="AF301" s="57">
        <f t="shared" si="98"/>
        <v>0</v>
      </c>
    </row>
    <row r="302" spans="1:32" ht="15" x14ac:dyDescent="0.2">
      <c r="A302" s="76"/>
      <c r="B302" s="101" t="s">
        <v>359</v>
      </c>
      <c r="C302" s="53"/>
      <c r="D302" s="53"/>
      <c r="E302" s="56"/>
      <c r="F302" s="27"/>
      <c r="G302" s="5">
        <f t="shared" si="99"/>
        <v>-0.5</v>
      </c>
      <c r="H302" s="5">
        <f t="shared" si="100"/>
        <v>-0.9</v>
      </c>
      <c r="I302" s="5">
        <f t="shared" si="101"/>
        <v>-9.9999999999999978E-2</v>
      </c>
      <c r="J302" s="5">
        <f t="shared" ca="1" si="102"/>
        <v>-0.4497820511032275</v>
      </c>
      <c r="K302" s="28"/>
      <c r="L302" s="5">
        <f t="shared" si="103"/>
        <v>-0.5</v>
      </c>
      <c r="M302" s="5">
        <f t="shared" si="104"/>
        <v>-0.9</v>
      </c>
      <c r="N302" s="5">
        <f t="shared" si="105"/>
        <v>-9.9999999999999978E-2</v>
      </c>
      <c r="O302" s="5">
        <f t="shared" ca="1" si="106"/>
        <v>-0.67464481008962107</v>
      </c>
      <c r="P302" s="29">
        <f t="shared" si="107"/>
        <v>0</v>
      </c>
      <c r="Q302" s="85"/>
      <c r="R302" s="34"/>
      <c r="S302" s="34"/>
      <c r="T302" s="88"/>
      <c r="U302" s="89"/>
      <c r="V302" s="31"/>
      <c r="W302" s="36">
        <f t="shared" si="90"/>
        <v>-0.5</v>
      </c>
      <c r="X302" s="36">
        <f t="shared" si="91"/>
        <v>-0.9</v>
      </c>
      <c r="Y302" s="36">
        <f t="shared" si="92"/>
        <v>-9.9999999999999978E-2</v>
      </c>
      <c r="Z302" s="36">
        <f t="shared" ca="1" si="93"/>
        <v>-0.6461365438376423</v>
      </c>
      <c r="AA302" s="33"/>
      <c r="AB302" s="36">
        <f t="shared" si="94"/>
        <v>-0.5</v>
      </c>
      <c r="AC302" s="36">
        <f t="shared" si="95"/>
        <v>-0.9</v>
      </c>
      <c r="AD302" s="36">
        <f t="shared" si="96"/>
        <v>-9.9999999999999978E-2</v>
      </c>
      <c r="AE302" s="36">
        <f t="shared" ca="1" si="97"/>
        <v>-0.36525678935240669</v>
      </c>
      <c r="AF302" s="57">
        <f t="shared" si="98"/>
        <v>0</v>
      </c>
    </row>
    <row r="303" spans="1:32" ht="15" x14ac:dyDescent="0.2">
      <c r="A303" s="76"/>
      <c r="B303" s="101" t="s">
        <v>360</v>
      </c>
      <c r="C303" s="53"/>
      <c r="D303" s="53"/>
      <c r="E303" s="56"/>
      <c r="F303" s="27"/>
      <c r="G303" s="5">
        <f t="shared" si="99"/>
        <v>-0.5</v>
      </c>
      <c r="H303" s="5">
        <f t="shared" si="100"/>
        <v>-0.9</v>
      </c>
      <c r="I303" s="5">
        <f t="shared" si="101"/>
        <v>-9.9999999999999978E-2</v>
      </c>
      <c r="J303" s="5">
        <f t="shared" ca="1" si="102"/>
        <v>-0.84716755040919867</v>
      </c>
      <c r="K303" s="28"/>
      <c r="L303" s="5">
        <f t="shared" si="103"/>
        <v>-0.5</v>
      </c>
      <c r="M303" s="5">
        <f t="shared" si="104"/>
        <v>-0.9</v>
      </c>
      <c r="N303" s="5">
        <f t="shared" si="105"/>
        <v>-9.9999999999999978E-2</v>
      </c>
      <c r="O303" s="5">
        <f t="shared" ca="1" si="106"/>
        <v>-0.38656901116898224</v>
      </c>
      <c r="P303" s="29">
        <f t="shared" si="107"/>
        <v>0</v>
      </c>
      <c r="Q303" s="85"/>
      <c r="R303" s="34"/>
      <c r="S303" s="34"/>
      <c r="T303" s="88"/>
      <c r="U303" s="89"/>
      <c r="V303" s="31"/>
      <c r="W303" s="36">
        <f t="shared" si="90"/>
        <v>-0.5</v>
      </c>
      <c r="X303" s="36">
        <f t="shared" si="91"/>
        <v>-0.9</v>
      </c>
      <c r="Y303" s="36">
        <f t="shared" si="92"/>
        <v>-9.9999999999999978E-2</v>
      </c>
      <c r="Z303" s="36">
        <f t="shared" ca="1" si="93"/>
        <v>-0.68770266179671136</v>
      </c>
      <c r="AA303" s="33"/>
      <c r="AB303" s="36">
        <f t="shared" si="94"/>
        <v>-0.5</v>
      </c>
      <c r="AC303" s="36">
        <f t="shared" si="95"/>
        <v>-0.9</v>
      </c>
      <c r="AD303" s="36">
        <f t="shared" si="96"/>
        <v>-9.9999999999999978E-2</v>
      </c>
      <c r="AE303" s="36">
        <f t="shared" ca="1" si="97"/>
        <v>-0.8954427878502822</v>
      </c>
      <c r="AF303" s="57">
        <f t="shared" si="98"/>
        <v>0</v>
      </c>
    </row>
    <row r="304" spans="1:32" ht="15" x14ac:dyDescent="0.2">
      <c r="A304" s="76"/>
      <c r="B304" s="101" t="s">
        <v>361</v>
      </c>
      <c r="C304" s="53"/>
      <c r="D304" s="53"/>
      <c r="E304" s="56"/>
      <c r="F304" s="27"/>
      <c r="G304" s="5">
        <f t="shared" si="99"/>
        <v>-0.5</v>
      </c>
      <c r="H304" s="5">
        <f t="shared" si="100"/>
        <v>-0.9</v>
      </c>
      <c r="I304" s="5">
        <f t="shared" si="101"/>
        <v>-9.9999999999999978E-2</v>
      </c>
      <c r="J304" s="5">
        <f t="shared" ca="1" si="102"/>
        <v>-0.35854861073401489</v>
      </c>
      <c r="K304" s="28"/>
      <c r="L304" s="5">
        <f t="shared" si="103"/>
        <v>-0.5</v>
      </c>
      <c r="M304" s="5">
        <f t="shared" si="104"/>
        <v>-0.9</v>
      </c>
      <c r="N304" s="5">
        <f t="shared" si="105"/>
        <v>-9.9999999999999978E-2</v>
      </c>
      <c r="O304" s="5">
        <f t="shared" ca="1" si="106"/>
        <v>-0.31375397021718932</v>
      </c>
      <c r="P304" s="29">
        <f t="shared" si="107"/>
        <v>0</v>
      </c>
      <c r="Q304" s="85"/>
      <c r="R304" s="34"/>
      <c r="S304" s="34"/>
      <c r="T304" s="88"/>
      <c r="U304" s="89"/>
      <c r="V304" s="31"/>
      <c r="W304" s="36">
        <f t="shared" si="90"/>
        <v>-0.5</v>
      </c>
      <c r="X304" s="36">
        <f t="shared" si="91"/>
        <v>-0.9</v>
      </c>
      <c r="Y304" s="36">
        <f t="shared" si="92"/>
        <v>-9.9999999999999978E-2</v>
      </c>
      <c r="Z304" s="36">
        <f t="shared" ca="1" si="93"/>
        <v>-0.79006180231219569</v>
      </c>
      <c r="AA304" s="33"/>
      <c r="AB304" s="36">
        <f t="shared" si="94"/>
        <v>-0.5</v>
      </c>
      <c r="AC304" s="36">
        <f t="shared" si="95"/>
        <v>-0.9</v>
      </c>
      <c r="AD304" s="36">
        <f t="shared" si="96"/>
        <v>-9.9999999999999978E-2</v>
      </c>
      <c r="AE304" s="36">
        <f t="shared" ca="1" si="97"/>
        <v>-0.3988739485406726</v>
      </c>
      <c r="AF304" s="57">
        <f t="shared" si="98"/>
        <v>0</v>
      </c>
    </row>
    <row r="305" spans="1:32" ht="15" x14ac:dyDescent="0.2">
      <c r="A305" s="76"/>
      <c r="B305" s="101" t="s">
        <v>362</v>
      </c>
      <c r="C305" s="53"/>
      <c r="D305" s="53"/>
      <c r="E305" s="56"/>
      <c r="F305" s="27"/>
      <c r="G305" s="5">
        <f t="shared" si="99"/>
        <v>-0.5</v>
      </c>
      <c r="H305" s="5">
        <f t="shared" si="100"/>
        <v>-0.9</v>
      </c>
      <c r="I305" s="5">
        <f t="shared" si="101"/>
        <v>-9.9999999999999978E-2</v>
      </c>
      <c r="J305" s="5">
        <f t="shared" ca="1" si="102"/>
        <v>-0.13229065864604894</v>
      </c>
      <c r="K305" s="28"/>
      <c r="L305" s="5">
        <f t="shared" si="103"/>
        <v>-0.5</v>
      </c>
      <c r="M305" s="5">
        <f t="shared" si="104"/>
        <v>-0.9</v>
      </c>
      <c r="N305" s="5">
        <f t="shared" si="105"/>
        <v>-9.9999999999999978E-2</v>
      </c>
      <c r="O305" s="5">
        <f t="shared" ca="1" si="106"/>
        <v>-0.26053509669189923</v>
      </c>
      <c r="P305" s="29">
        <f t="shared" si="107"/>
        <v>0</v>
      </c>
      <c r="Q305" s="85"/>
      <c r="R305" s="34"/>
      <c r="S305" s="34"/>
      <c r="T305" s="88"/>
      <c r="U305" s="89"/>
      <c r="V305" s="31"/>
      <c r="W305" s="36">
        <f t="shared" ref="W305:W308" si="108">SUM(V305-0.5)</f>
        <v>-0.5</v>
      </c>
      <c r="X305" s="36">
        <f t="shared" ref="X305:X308" si="109">SUM(W305-0.4)</f>
        <v>-0.9</v>
      </c>
      <c r="Y305" s="36">
        <f t="shared" ref="Y305:Y308" si="110">SUM(W305+0.4)</f>
        <v>-9.9999999999999978E-2</v>
      </c>
      <c r="Z305" s="36">
        <f t="shared" ref="Z305:Z308" ca="1" si="111">RAND()*(Y305-X305)+X305</f>
        <v>-0.33151608663956145</v>
      </c>
      <c r="AA305" s="33"/>
      <c r="AB305" s="36">
        <f t="shared" ref="AB305:AB308" si="112">SUM(AA305-0.5)</f>
        <v>-0.5</v>
      </c>
      <c r="AC305" s="36">
        <f t="shared" ref="AC305:AC308" si="113">SUM(AB305-0.4)</f>
        <v>-0.9</v>
      </c>
      <c r="AD305" s="36">
        <f t="shared" ref="AD305:AD308" si="114">SUM(AB305+0.4)</f>
        <v>-9.9999999999999978E-2</v>
      </c>
      <c r="AE305" s="36">
        <f t="shared" ref="AE305:AE308" ca="1" si="115">RAND()*(AD305-AC305)+AC305</f>
        <v>-0.58390102382923781</v>
      </c>
      <c r="AF305" s="57">
        <f t="shared" si="98"/>
        <v>0</v>
      </c>
    </row>
    <row r="306" spans="1:32" ht="15" x14ac:dyDescent="0.2">
      <c r="A306" s="76"/>
      <c r="B306" s="101" t="s">
        <v>363</v>
      </c>
      <c r="C306" s="53"/>
      <c r="D306" s="53"/>
      <c r="E306" s="56"/>
      <c r="F306" s="27"/>
      <c r="G306" s="5">
        <f t="shared" si="99"/>
        <v>-0.5</v>
      </c>
      <c r="H306" s="5">
        <f t="shared" si="100"/>
        <v>-0.9</v>
      </c>
      <c r="I306" s="5">
        <f t="shared" si="101"/>
        <v>-9.9999999999999978E-2</v>
      </c>
      <c r="J306" s="5">
        <f t="shared" ca="1" si="102"/>
        <v>-0.64041270486757984</v>
      </c>
      <c r="K306" s="28"/>
      <c r="L306" s="5">
        <f t="shared" si="103"/>
        <v>-0.5</v>
      </c>
      <c r="M306" s="5">
        <f t="shared" si="104"/>
        <v>-0.9</v>
      </c>
      <c r="N306" s="5">
        <f t="shared" si="105"/>
        <v>-9.9999999999999978E-2</v>
      </c>
      <c r="O306" s="5">
        <f t="shared" ca="1" si="106"/>
        <v>-0.24504880821127373</v>
      </c>
      <c r="P306" s="29">
        <f t="shared" si="107"/>
        <v>0</v>
      </c>
      <c r="Q306" s="85"/>
      <c r="R306" s="34"/>
      <c r="S306" s="34"/>
      <c r="T306" s="88"/>
      <c r="U306" s="89"/>
      <c r="V306" s="31"/>
      <c r="W306" s="36">
        <f t="shared" si="108"/>
        <v>-0.5</v>
      </c>
      <c r="X306" s="36">
        <f t="shared" si="109"/>
        <v>-0.9</v>
      </c>
      <c r="Y306" s="36">
        <f t="shared" si="110"/>
        <v>-9.9999999999999978E-2</v>
      </c>
      <c r="Z306" s="36">
        <f t="shared" ca="1" si="111"/>
        <v>-0.25028565011333548</v>
      </c>
      <c r="AA306" s="33"/>
      <c r="AB306" s="36">
        <f t="shared" si="112"/>
        <v>-0.5</v>
      </c>
      <c r="AC306" s="36">
        <f t="shared" si="113"/>
        <v>-0.9</v>
      </c>
      <c r="AD306" s="36">
        <f t="shared" si="114"/>
        <v>-9.9999999999999978E-2</v>
      </c>
      <c r="AE306" s="36">
        <f t="shared" ca="1" si="115"/>
        <v>-0.329917790942588</v>
      </c>
      <c r="AF306" s="57">
        <f t="shared" si="98"/>
        <v>0</v>
      </c>
    </row>
    <row r="307" spans="1:32" ht="15" x14ac:dyDescent="0.2">
      <c r="A307" s="76"/>
      <c r="B307" s="101" t="s">
        <v>364</v>
      </c>
      <c r="C307" s="53"/>
      <c r="D307" s="53"/>
      <c r="E307" s="56"/>
      <c r="F307" s="27"/>
      <c r="G307" s="5">
        <f t="shared" si="99"/>
        <v>-0.5</v>
      </c>
      <c r="H307" s="5">
        <f t="shared" si="100"/>
        <v>-0.9</v>
      </c>
      <c r="I307" s="5">
        <f t="shared" si="101"/>
        <v>-9.9999999999999978E-2</v>
      </c>
      <c r="J307" s="5">
        <f t="shared" ca="1" si="102"/>
        <v>-0.22601831967846031</v>
      </c>
      <c r="K307" s="28"/>
      <c r="L307" s="5">
        <f t="shared" si="103"/>
        <v>-0.5</v>
      </c>
      <c r="M307" s="5">
        <f t="shared" si="104"/>
        <v>-0.9</v>
      </c>
      <c r="N307" s="5">
        <f t="shared" si="105"/>
        <v>-9.9999999999999978E-2</v>
      </c>
      <c r="O307" s="5">
        <f t="shared" ca="1" si="106"/>
        <v>-0.85879438901087202</v>
      </c>
      <c r="P307" s="29">
        <f t="shared" si="107"/>
        <v>0</v>
      </c>
      <c r="Q307" s="85"/>
      <c r="R307" s="34"/>
      <c r="S307" s="34"/>
      <c r="T307" s="88"/>
      <c r="U307" s="89"/>
      <c r="V307" s="31"/>
      <c r="W307" s="36">
        <f t="shared" si="108"/>
        <v>-0.5</v>
      </c>
      <c r="X307" s="36">
        <f t="shared" si="109"/>
        <v>-0.9</v>
      </c>
      <c r="Y307" s="36">
        <f t="shared" si="110"/>
        <v>-9.9999999999999978E-2</v>
      </c>
      <c r="Z307" s="36">
        <f t="shared" ca="1" si="111"/>
        <v>-0.69067160000200367</v>
      </c>
      <c r="AA307" s="33"/>
      <c r="AB307" s="36">
        <f t="shared" si="112"/>
        <v>-0.5</v>
      </c>
      <c r="AC307" s="36">
        <f t="shared" si="113"/>
        <v>-0.9</v>
      </c>
      <c r="AD307" s="36">
        <f t="shared" si="114"/>
        <v>-9.9999999999999978E-2</v>
      </c>
      <c r="AE307" s="36">
        <f t="shared" ca="1" si="115"/>
        <v>-0.76293163771564632</v>
      </c>
      <c r="AF307" s="57">
        <f t="shared" si="98"/>
        <v>0</v>
      </c>
    </row>
    <row r="308" spans="1:32" ht="15" x14ac:dyDescent="0.2">
      <c r="A308" s="76"/>
      <c r="B308" s="101" t="s">
        <v>365</v>
      </c>
      <c r="C308" s="53"/>
      <c r="D308" s="53"/>
      <c r="E308" s="56"/>
      <c r="F308" s="27"/>
      <c r="G308" s="5">
        <f t="shared" si="99"/>
        <v>-0.5</v>
      </c>
      <c r="H308" s="5">
        <f t="shared" si="100"/>
        <v>-0.9</v>
      </c>
      <c r="I308" s="5">
        <f t="shared" si="101"/>
        <v>-9.9999999999999978E-2</v>
      </c>
      <c r="J308" s="5">
        <f t="shared" ca="1" si="102"/>
        <v>-0.65767195794078648</v>
      </c>
      <c r="K308" s="28"/>
      <c r="L308" s="5">
        <f t="shared" si="103"/>
        <v>-0.5</v>
      </c>
      <c r="M308" s="5">
        <f t="shared" si="104"/>
        <v>-0.9</v>
      </c>
      <c r="N308" s="5">
        <f t="shared" si="105"/>
        <v>-9.9999999999999978E-2</v>
      </c>
      <c r="O308" s="5">
        <f t="shared" ca="1" si="106"/>
        <v>-0.27930530654914942</v>
      </c>
      <c r="P308" s="29">
        <f t="shared" si="107"/>
        <v>0</v>
      </c>
      <c r="Q308" s="85"/>
      <c r="R308" s="34"/>
      <c r="S308" s="34"/>
      <c r="T308" s="88"/>
      <c r="U308" s="89"/>
      <c r="V308" s="31"/>
      <c r="W308" s="36">
        <f t="shared" si="108"/>
        <v>-0.5</v>
      </c>
      <c r="X308" s="36">
        <f t="shared" si="109"/>
        <v>-0.9</v>
      </c>
      <c r="Y308" s="36">
        <f t="shared" si="110"/>
        <v>-9.9999999999999978E-2</v>
      </c>
      <c r="Z308" s="36">
        <f t="shared" ca="1" si="111"/>
        <v>-0.47676818266667526</v>
      </c>
      <c r="AA308" s="33"/>
      <c r="AB308" s="36">
        <f t="shared" si="112"/>
        <v>-0.5</v>
      </c>
      <c r="AC308" s="36">
        <f t="shared" si="113"/>
        <v>-0.9</v>
      </c>
      <c r="AD308" s="36">
        <f t="shared" si="114"/>
        <v>-9.9999999999999978E-2</v>
      </c>
      <c r="AE308" s="36">
        <f t="shared" ca="1" si="115"/>
        <v>-0.44749549889062629</v>
      </c>
      <c r="AF308" s="57">
        <f t="shared" si="98"/>
        <v>0</v>
      </c>
    </row>
  </sheetData>
  <sheetProtection sheet="1" formatCells="0" selectLockedCells="1"/>
  <mergeCells count="23">
    <mergeCell ref="V6:AF6"/>
    <mergeCell ref="E6:E7"/>
    <mergeCell ref="P7:P8"/>
    <mergeCell ref="E5:Q5"/>
    <mergeCell ref="F7:F8"/>
    <mergeCell ref="K7:K8"/>
    <mergeCell ref="Q6:Q8"/>
    <mergeCell ref="B2:C2"/>
    <mergeCell ref="D2:E2"/>
    <mergeCell ref="A4:AF4"/>
    <mergeCell ref="V7:V8"/>
    <mergeCell ref="AA7:AA8"/>
    <mergeCell ref="AF7:AF8"/>
    <mergeCell ref="U6:U7"/>
    <mergeCell ref="R6:R7"/>
    <mergeCell ref="S6:S7"/>
    <mergeCell ref="T6:T7"/>
    <mergeCell ref="D6:D7"/>
    <mergeCell ref="A5:D5"/>
    <mergeCell ref="R5:AF5"/>
    <mergeCell ref="A6:A7"/>
    <mergeCell ref="F6:P6"/>
    <mergeCell ref="B6:C7"/>
  </mergeCells>
  <phoneticPr fontId="0" type="noConversion"/>
  <conditionalFormatting sqref="Q9:Q308 R12:S308">
    <cfRule type="cellIs" dxfId="481" priority="24" stopIfTrue="1" operator="equal">
      <formula>"Y"</formula>
    </cfRule>
    <cfRule type="cellIs" dxfId="480" priority="25" stopIfTrue="1" operator="equal">
      <formula>"N"</formula>
    </cfRule>
  </conditionalFormatting>
  <conditionalFormatting sqref="F9:J9">
    <cfRule type="cellIs" dxfId="479" priority="26" stopIfTrue="1" operator="greaterThanOrEqual">
      <formula>4</formula>
    </cfRule>
  </conditionalFormatting>
  <conditionalFormatting sqref="P9">
    <cfRule type="cellIs" dxfId="478" priority="27" stopIfTrue="1" operator="equal">
      <formula>0</formula>
    </cfRule>
  </conditionalFormatting>
  <conditionalFormatting sqref="R10:S10">
    <cfRule type="cellIs" dxfId="477" priority="18" stopIfTrue="1" operator="equal">
      <formula>"Y"</formula>
    </cfRule>
    <cfRule type="cellIs" dxfId="476" priority="19" stopIfTrue="1" operator="equal">
      <formula>"N"</formula>
    </cfRule>
  </conditionalFormatting>
  <conditionalFormatting sqref="T9:U308">
    <cfRule type="cellIs" dxfId="475" priority="20" stopIfTrue="1" operator="equal">
      <formula>0</formula>
    </cfRule>
  </conditionalFormatting>
  <conditionalFormatting sqref="V9:Z308">
    <cfRule type="cellIs" dxfId="474" priority="16" stopIfTrue="1" operator="greaterThanOrEqual">
      <formula>4</formula>
    </cfRule>
  </conditionalFormatting>
  <conditionalFormatting sqref="AF9:AF308">
    <cfRule type="cellIs" dxfId="473" priority="17" stopIfTrue="1" operator="equal">
      <formula>0</formula>
    </cfRule>
  </conditionalFormatting>
  <conditionalFormatting sqref="F10:J308">
    <cfRule type="cellIs" dxfId="472" priority="10" stopIfTrue="1" operator="greaterThanOrEqual">
      <formula>4</formula>
    </cfRule>
  </conditionalFormatting>
  <conditionalFormatting sqref="P10:P308">
    <cfRule type="cellIs" dxfId="471" priority="11" stopIfTrue="1" operator="equal">
      <formula>0</formula>
    </cfRule>
  </conditionalFormatting>
  <dataValidations count="2">
    <dataValidation type="list" allowBlank="1" showInputMessage="1" showErrorMessage="1" sqref="V9:V308 K9:K308 F9:F308 AA9:AA308" xr:uid="{00000000-0002-0000-0100-000000000000}">
      <formula1>"1,2,3,4"</formula1>
    </dataValidation>
    <dataValidation type="list" allowBlank="1" showInputMessage="1" showErrorMessage="1" sqref="Q9:Q308" xr:uid="{00000000-0002-0000-0100-000001000000}">
      <formula1>"Ja - Hantera risk,Nej - Acceptera risk"</formula1>
    </dataValidation>
  </dataValidations>
  <pageMargins left="0.74803149606299213" right="0.74803149606299213" top="0.98425196850393704" bottom="0.98425196850393704" header="0.51181102362204722" footer="0.51181102362204722"/>
  <pageSetup paperSize="9" scale="69" fitToHeight="199" orientation="landscape" r:id="rId1"/>
  <headerFooter alignWithMargins="0">
    <oddHeader>&amp;C&amp;F&amp;RSida &amp;P(&amp;N)</oddHeader>
    <oddFooter>&amp;CUtskriven &amp;D &amp;T</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12" id="{55EF9518-E26E-41D7-945C-511970FF1331}">
            <xm:f>HLOOKUP($K9,Riskmatriser!$I$35:$L$39,6-$F9)="Röd"</xm:f>
            <x14:dxf>
              <font>
                <color theme="0"/>
              </font>
              <fill>
                <patternFill>
                  <bgColor rgb="FFFF0000"/>
                </patternFill>
              </fill>
            </x14:dxf>
          </x14:cfRule>
          <x14:cfRule type="expression" priority="13" id="{31813938-AD38-4312-9756-46B547841882}">
            <xm:f>HLOOKUP($K9,Riskmatriser!$I$35:$L$39,6-$F9)="Gul"</xm:f>
            <x14:dxf>
              <fill>
                <patternFill>
                  <bgColor rgb="FFFFFF00"/>
                </patternFill>
              </fill>
            </x14:dxf>
          </x14:cfRule>
          <x14:cfRule type="expression" priority="14" id="{D47AE847-BFD2-497C-B62E-1282569F6E88}">
            <xm:f>HLOOKUP($K9,Riskmatriser!$I$35:$L$39,6-$F9)="Grön"</xm:f>
            <x14:dxf>
              <fill>
                <patternFill>
                  <bgColor rgb="FF92D050"/>
                </patternFill>
              </fill>
            </x14:dxf>
          </x14:cfRule>
          <xm:sqref>P9</xm:sqref>
        </x14:conditionalFormatting>
        <x14:conditionalFormatting xmlns:xm="http://schemas.microsoft.com/office/excel/2006/main">
          <x14:cfRule type="expression" priority="7" id="{C7DCDB7D-D616-4370-8C53-C4700EEE3C28}">
            <xm:f>HLOOKUP($K10,Riskmatriser!$I$35:$L$39,6-$F10)="Röd"</xm:f>
            <x14:dxf>
              <font>
                <color theme="0"/>
              </font>
              <fill>
                <patternFill>
                  <bgColor rgb="FFFF0000"/>
                </patternFill>
              </fill>
            </x14:dxf>
          </x14:cfRule>
          <x14:cfRule type="expression" priority="8" id="{B87ACBEB-1330-4AB9-AED3-AC2225A7B700}">
            <xm:f>HLOOKUP($K10,Riskmatriser!$I$35:$L$39,6-$F10)="Gul"</xm:f>
            <x14:dxf>
              <fill>
                <patternFill>
                  <bgColor rgb="FFFFFF00"/>
                </patternFill>
              </fill>
            </x14:dxf>
          </x14:cfRule>
          <x14:cfRule type="expression" priority="9" id="{189BF0A6-D464-4FF7-A963-97ED8BF9C9F3}">
            <xm:f>HLOOKUP($K10,Riskmatriser!$I$35:$L$39,6-$F10)="Grön"</xm:f>
            <x14:dxf>
              <fill>
                <patternFill>
                  <bgColor rgb="FF92D050"/>
                </patternFill>
              </fill>
            </x14:dxf>
          </x14:cfRule>
          <xm:sqref>P10:P308</xm:sqref>
        </x14:conditionalFormatting>
        <x14:conditionalFormatting xmlns:xm="http://schemas.microsoft.com/office/excel/2006/main">
          <x14:cfRule type="expression" priority="4" id="{6100791A-4DD6-4AC0-A86F-895F2C2F91C8}">
            <xm:f>HLOOKUP($AA9,Riskmatriser!$I$35:$L$39,6-$V9)="Grön"</xm:f>
            <x14:dxf>
              <fill>
                <patternFill>
                  <bgColor rgb="FF92D050"/>
                </patternFill>
              </fill>
            </x14:dxf>
          </x14:cfRule>
          <x14:cfRule type="expression" priority="5" id="{9C491B49-C152-41AE-8BB4-B49DD836027D}">
            <xm:f>HLOOKUP($AA9,Riskmatriser!$I$35:$L$39,6-$V9)="Gul"</xm:f>
            <x14:dxf>
              <fill>
                <patternFill>
                  <bgColor rgb="FFFFFF00"/>
                </patternFill>
              </fill>
            </x14:dxf>
          </x14:cfRule>
          <x14:cfRule type="expression" priority="6" id="{C3CFBEA3-99B5-40D9-8E13-BF83EB1FD602}">
            <xm:f>HLOOKUP($AA9,Riskmatriser!$I$35:$L$39,6-$V9)="Röd"</xm:f>
            <x14:dxf>
              <font>
                <color theme="0"/>
              </font>
              <fill>
                <patternFill>
                  <bgColor rgb="FFFF0000"/>
                </patternFill>
              </fill>
            </x14:dxf>
          </x14:cfRule>
          <xm:sqref>AF9</xm:sqref>
        </x14:conditionalFormatting>
        <x14:conditionalFormatting xmlns:xm="http://schemas.microsoft.com/office/excel/2006/main">
          <x14:cfRule type="expression" priority="1" id="{5C619444-61E8-4073-B621-5610838D09A2}">
            <xm:f>HLOOKUP($AA10,Riskmatriser!$I$35:$L$39,6-$V10)="Grön"</xm:f>
            <x14:dxf>
              <fill>
                <patternFill>
                  <bgColor rgb="FF92D050"/>
                </patternFill>
              </fill>
            </x14:dxf>
          </x14:cfRule>
          <x14:cfRule type="expression" priority="2" id="{C702EA89-9F98-4808-850A-F6EA80DAC40C}">
            <xm:f>HLOOKUP($AA10,Riskmatriser!$I$35:$L$39,6-$V10)="Gul"</xm:f>
            <x14:dxf>
              <fill>
                <patternFill>
                  <bgColor rgb="FFFFFF00"/>
                </patternFill>
              </fill>
            </x14:dxf>
          </x14:cfRule>
          <x14:cfRule type="expression" priority="3" id="{D3FEFD29-9EA5-430C-AEE8-EEE2B62EBDF1}">
            <xm:f>HLOOKUP($AA10,Riskmatriser!$I$35:$L$39,6-$V10)="Röd"</xm:f>
            <x14:dxf>
              <font>
                <color theme="0"/>
              </font>
              <fill>
                <patternFill>
                  <bgColor rgb="FFFF0000"/>
                </patternFill>
              </fill>
            </x14:dxf>
          </x14:cfRule>
          <xm:sqref>AF10:AF308</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D5EE456E-A25F-4A51-B777-F090EF7AE249}">
          <x14:formula1>
            <xm:f>Riskområden!$B:$B</xm:f>
          </x14:formula1>
          <xm:sqref>A9:A308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36F617-D13B-4CBE-AC18-70A1C55FDAD2}">
  <sheetPr>
    <tabColor theme="0"/>
  </sheetPr>
  <dimension ref="A1:B142"/>
  <sheetViews>
    <sheetView workbookViewId="0">
      <selection activeCell="C1" sqref="C1"/>
    </sheetView>
  </sheetViews>
  <sheetFormatPr defaultColWidth="8.5703125" defaultRowHeight="12.75" x14ac:dyDescent="0.2"/>
  <cols>
    <col min="1" max="1" width="13.42578125" style="97" customWidth="1"/>
    <col min="2" max="2" width="73.140625" style="93" customWidth="1"/>
    <col min="3" max="16384" width="8.5703125" style="81"/>
  </cols>
  <sheetData>
    <row r="1" spans="1:2" ht="14.1" customHeight="1" x14ac:dyDescent="0.2">
      <c r="A1" s="203" t="s">
        <v>366</v>
      </c>
      <c r="B1" s="98" t="s">
        <v>367</v>
      </c>
    </row>
    <row r="2" spans="1:2" x14ac:dyDescent="0.2">
      <c r="A2" s="204"/>
      <c r="B2" s="98" t="s">
        <v>368</v>
      </c>
    </row>
    <row r="3" spans="1:2" x14ac:dyDescent="0.2">
      <c r="A3" s="204"/>
      <c r="B3" s="98" t="s">
        <v>369</v>
      </c>
    </row>
    <row r="4" spans="1:2" x14ac:dyDescent="0.2">
      <c r="A4" s="204"/>
      <c r="B4" s="98" t="s">
        <v>370</v>
      </c>
    </row>
    <row r="5" spans="1:2" x14ac:dyDescent="0.2">
      <c r="A5" s="204"/>
      <c r="B5" s="98" t="s">
        <v>371</v>
      </c>
    </row>
    <row r="6" spans="1:2" x14ac:dyDescent="0.2">
      <c r="A6" s="204"/>
      <c r="B6" s="98" t="s">
        <v>372</v>
      </c>
    </row>
    <row r="7" spans="1:2" x14ac:dyDescent="0.2">
      <c r="A7" s="204"/>
      <c r="B7" s="98" t="s">
        <v>373</v>
      </c>
    </row>
    <row r="8" spans="1:2" x14ac:dyDescent="0.2">
      <c r="A8" s="204"/>
      <c r="B8" s="98" t="s">
        <v>374</v>
      </c>
    </row>
    <row r="9" spans="1:2" x14ac:dyDescent="0.2">
      <c r="A9" s="204"/>
      <c r="B9" s="98" t="s">
        <v>375</v>
      </c>
    </row>
    <row r="10" spans="1:2" x14ac:dyDescent="0.2">
      <c r="A10" s="204"/>
      <c r="B10" s="99" t="s">
        <v>376</v>
      </c>
    </row>
    <row r="11" spans="1:2" x14ac:dyDescent="0.2">
      <c r="A11" s="204"/>
      <c r="B11" s="99" t="s">
        <v>377</v>
      </c>
    </row>
    <row r="12" spans="1:2" x14ac:dyDescent="0.2">
      <c r="A12" s="204"/>
      <c r="B12" s="99" t="s">
        <v>378</v>
      </c>
    </row>
    <row r="13" spans="1:2" x14ac:dyDescent="0.2">
      <c r="A13" s="204"/>
      <c r="B13" s="99" t="s">
        <v>379</v>
      </c>
    </row>
    <row r="14" spans="1:2" x14ac:dyDescent="0.2">
      <c r="A14" s="204"/>
      <c r="B14" s="99" t="s">
        <v>380</v>
      </c>
    </row>
    <row r="15" spans="1:2" x14ac:dyDescent="0.2">
      <c r="A15" s="204"/>
      <c r="B15" s="99" t="s">
        <v>381</v>
      </c>
    </row>
    <row r="16" spans="1:2" x14ac:dyDescent="0.2">
      <c r="A16" s="204"/>
      <c r="B16" s="99" t="s">
        <v>382</v>
      </c>
    </row>
    <row r="17" spans="1:2" x14ac:dyDescent="0.2">
      <c r="A17" s="204"/>
      <c r="B17" s="99" t="s">
        <v>383</v>
      </c>
    </row>
    <row r="18" spans="1:2" x14ac:dyDescent="0.2">
      <c r="A18" s="204"/>
      <c r="B18" s="99" t="s">
        <v>384</v>
      </c>
    </row>
    <row r="19" spans="1:2" x14ac:dyDescent="0.2">
      <c r="A19" s="204"/>
      <c r="B19" s="99" t="s">
        <v>385</v>
      </c>
    </row>
    <row r="20" spans="1:2" x14ac:dyDescent="0.2">
      <c r="A20" s="204"/>
      <c r="B20" s="99" t="s">
        <v>386</v>
      </c>
    </row>
    <row r="21" spans="1:2" x14ac:dyDescent="0.2">
      <c r="A21" s="204"/>
      <c r="B21" s="99" t="s">
        <v>387</v>
      </c>
    </row>
    <row r="22" spans="1:2" ht="38.25" x14ac:dyDescent="0.2">
      <c r="A22" s="204"/>
      <c r="B22" s="99" t="s">
        <v>388</v>
      </c>
    </row>
    <row r="23" spans="1:2" ht="38.25" x14ac:dyDescent="0.2">
      <c r="A23" s="204"/>
      <c r="B23" s="99" t="s">
        <v>389</v>
      </c>
    </row>
    <row r="24" spans="1:2" x14ac:dyDescent="0.2">
      <c r="A24" s="204"/>
      <c r="B24" s="99" t="s">
        <v>390</v>
      </c>
    </row>
    <row r="25" spans="1:2" x14ac:dyDescent="0.2">
      <c r="A25" s="204"/>
      <c r="B25" s="99" t="s">
        <v>391</v>
      </c>
    </row>
    <row r="26" spans="1:2" x14ac:dyDescent="0.2">
      <c r="A26" s="204"/>
      <c r="B26" s="99" t="s">
        <v>392</v>
      </c>
    </row>
    <row r="27" spans="1:2" x14ac:dyDescent="0.2">
      <c r="A27" s="204"/>
      <c r="B27" s="99" t="s">
        <v>393</v>
      </c>
    </row>
    <row r="28" spans="1:2" x14ac:dyDescent="0.2">
      <c r="A28" s="204"/>
      <c r="B28" s="99" t="s">
        <v>394</v>
      </c>
    </row>
    <row r="29" spans="1:2" x14ac:dyDescent="0.2">
      <c r="A29" s="204"/>
      <c r="B29" s="99" t="s">
        <v>395</v>
      </c>
    </row>
    <row r="30" spans="1:2" x14ac:dyDescent="0.2">
      <c r="A30" s="204"/>
      <c r="B30" s="99" t="s">
        <v>396</v>
      </c>
    </row>
    <row r="31" spans="1:2" x14ac:dyDescent="0.2">
      <c r="A31" s="204"/>
      <c r="B31" s="99" t="s">
        <v>397</v>
      </c>
    </row>
    <row r="32" spans="1:2" x14ac:dyDescent="0.2">
      <c r="A32" s="204"/>
      <c r="B32" s="99" t="s">
        <v>398</v>
      </c>
    </row>
    <row r="33" spans="1:2" x14ac:dyDescent="0.2">
      <c r="A33" s="204"/>
      <c r="B33" s="99" t="s">
        <v>399</v>
      </c>
    </row>
    <row r="34" spans="1:2" x14ac:dyDescent="0.2">
      <c r="A34" s="204"/>
      <c r="B34" s="99" t="s">
        <v>400</v>
      </c>
    </row>
    <row r="35" spans="1:2" x14ac:dyDescent="0.2">
      <c r="A35" s="204"/>
      <c r="B35" s="99" t="s">
        <v>401</v>
      </c>
    </row>
    <row r="36" spans="1:2" x14ac:dyDescent="0.2">
      <c r="A36" s="204"/>
      <c r="B36" s="99" t="s">
        <v>402</v>
      </c>
    </row>
    <row r="37" spans="1:2" x14ac:dyDescent="0.2">
      <c r="A37" s="204"/>
      <c r="B37" s="99" t="s">
        <v>403</v>
      </c>
    </row>
    <row r="38" spans="1:2" x14ac:dyDescent="0.2">
      <c r="A38" s="204"/>
      <c r="B38" s="99" t="s">
        <v>404</v>
      </c>
    </row>
    <row r="39" spans="1:2" x14ac:dyDescent="0.2">
      <c r="A39" s="204"/>
      <c r="B39" s="99" t="s">
        <v>405</v>
      </c>
    </row>
    <row r="40" spans="1:2" x14ac:dyDescent="0.2">
      <c r="A40" s="204"/>
      <c r="B40" s="99" t="s">
        <v>406</v>
      </c>
    </row>
    <row r="41" spans="1:2" x14ac:dyDescent="0.2">
      <c r="A41" s="204"/>
      <c r="B41" s="99" t="s">
        <v>407</v>
      </c>
    </row>
    <row r="42" spans="1:2" x14ac:dyDescent="0.2">
      <c r="A42" s="204"/>
      <c r="B42" s="99" t="s">
        <v>408</v>
      </c>
    </row>
    <row r="43" spans="1:2" x14ac:dyDescent="0.2">
      <c r="A43" s="204"/>
      <c r="B43" s="99" t="s">
        <v>409</v>
      </c>
    </row>
    <row r="44" spans="1:2" x14ac:dyDescent="0.2">
      <c r="A44" s="204"/>
      <c r="B44" s="99" t="s">
        <v>410</v>
      </c>
    </row>
    <row r="45" spans="1:2" x14ac:dyDescent="0.2">
      <c r="A45" s="204"/>
      <c r="B45" s="99" t="s">
        <v>411</v>
      </c>
    </row>
    <row r="46" spans="1:2" x14ac:dyDescent="0.2">
      <c r="A46" s="204"/>
      <c r="B46" s="99" t="s">
        <v>412</v>
      </c>
    </row>
    <row r="47" spans="1:2" x14ac:dyDescent="0.2">
      <c r="A47" s="204"/>
      <c r="B47" s="99" t="s">
        <v>413</v>
      </c>
    </row>
    <row r="48" spans="1:2" x14ac:dyDescent="0.2">
      <c r="A48" s="204"/>
      <c r="B48" s="99" t="s">
        <v>414</v>
      </c>
    </row>
    <row r="49" spans="1:2" x14ac:dyDescent="0.2">
      <c r="A49" s="204"/>
      <c r="B49" s="99" t="s">
        <v>415</v>
      </c>
    </row>
    <row r="50" spans="1:2" x14ac:dyDescent="0.2">
      <c r="A50" s="204"/>
      <c r="B50" s="99" t="s">
        <v>416</v>
      </c>
    </row>
    <row r="51" spans="1:2" x14ac:dyDescent="0.2">
      <c r="A51" s="204"/>
      <c r="B51" s="99" t="s">
        <v>417</v>
      </c>
    </row>
    <row r="52" spans="1:2" x14ac:dyDescent="0.2">
      <c r="A52" s="204"/>
      <c r="B52" s="99" t="s">
        <v>418</v>
      </c>
    </row>
    <row r="53" spans="1:2" x14ac:dyDescent="0.2">
      <c r="A53" s="204"/>
      <c r="B53" s="99" t="s">
        <v>419</v>
      </c>
    </row>
    <row r="54" spans="1:2" x14ac:dyDescent="0.2">
      <c r="A54" s="204"/>
      <c r="B54" s="99" t="s">
        <v>420</v>
      </c>
    </row>
    <row r="55" spans="1:2" x14ac:dyDescent="0.2">
      <c r="A55" s="204"/>
      <c r="B55" s="99" t="s">
        <v>421</v>
      </c>
    </row>
    <row r="56" spans="1:2" x14ac:dyDescent="0.2">
      <c r="A56" s="204"/>
      <c r="B56" s="99" t="s">
        <v>422</v>
      </c>
    </row>
    <row r="57" spans="1:2" x14ac:dyDescent="0.2">
      <c r="A57" s="204"/>
      <c r="B57" s="99" t="s">
        <v>423</v>
      </c>
    </row>
    <row r="58" spans="1:2" x14ac:dyDescent="0.2">
      <c r="A58" s="204"/>
      <c r="B58" s="99" t="s">
        <v>424</v>
      </c>
    </row>
    <row r="59" spans="1:2" x14ac:dyDescent="0.2">
      <c r="A59" s="204"/>
      <c r="B59" s="99" t="s">
        <v>425</v>
      </c>
    </row>
    <row r="60" spans="1:2" x14ac:dyDescent="0.2">
      <c r="A60" s="204"/>
      <c r="B60" s="99" t="s">
        <v>426</v>
      </c>
    </row>
    <row r="61" spans="1:2" x14ac:dyDescent="0.2">
      <c r="A61" s="204"/>
      <c r="B61" s="99" t="s">
        <v>427</v>
      </c>
    </row>
    <row r="62" spans="1:2" x14ac:dyDescent="0.2">
      <c r="A62" s="204"/>
      <c r="B62" s="99" t="s">
        <v>428</v>
      </c>
    </row>
    <row r="63" spans="1:2" x14ac:dyDescent="0.2">
      <c r="A63" s="204"/>
      <c r="B63" s="99" t="s">
        <v>429</v>
      </c>
    </row>
    <row r="64" spans="1:2" x14ac:dyDescent="0.2">
      <c r="A64" s="204"/>
      <c r="B64" s="99" t="s">
        <v>430</v>
      </c>
    </row>
    <row r="65" spans="1:2" x14ac:dyDescent="0.2">
      <c r="A65" s="204"/>
      <c r="B65" s="99" t="s">
        <v>431</v>
      </c>
    </row>
    <row r="66" spans="1:2" x14ac:dyDescent="0.2">
      <c r="A66" s="204"/>
      <c r="B66" s="99" t="s">
        <v>432</v>
      </c>
    </row>
    <row r="67" spans="1:2" x14ac:dyDescent="0.2">
      <c r="A67" s="204"/>
      <c r="B67" s="99" t="s">
        <v>433</v>
      </c>
    </row>
    <row r="68" spans="1:2" x14ac:dyDescent="0.2">
      <c r="A68" s="204"/>
      <c r="B68" s="99" t="s">
        <v>434</v>
      </c>
    </row>
    <row r="69" spans="1:2" x14ac:dyDescent="0.2">
      <c r="A69" s="204"/>
      <c r="B69" s="99" t="s">
        <v>435</v>
      </c>
    </row>
    <row r="70" spans="1:2" x14ac:dyDescent="0.2">
      <c r="A70" s="204"/>
      <c r="B70" s="99" t="s">
        <v>436</v>
      </c>
    </row>
    <row r="71" spans="1:2" ht="13.5" thickBot="1" x14ac:dyDescent="0.25">
      <c r="A71" s="205"/>
      <c r="B71" s="99" t="s">
        <v>437</v>
      </c>
    </row>
    <row r="72" spans="1:2" ht="14.1" customHeight="1" x14ac:dyDescent="0.2">
      <c r="A72" s="206" t="s">
        <v>438</v>
      </c>
    </row>
    <row r="73" spans="1:2" x14ac:dyDescent="0.2">
      <c r="A73" s="207"/>
    </row>
    <row r="74" spans="1:2" x14ac:dyDescent="0.2">
      <c r="A74" s="207"/>
    </row>
    <row r="75" spans="1:2" x14ac:dyDescent="0.2">
      <c r="A75" s="207"/>
    </row>
    <row r="76" spans="1:2" x14ac:dyDescent="0.2">
      <c r="A76" s="207"/>
    </row>
    <row r="77" spans="1:2" x14ac:dyDescent="0.2">
      <c r="A77" s="207"/>
    </row>
    <row r="78" spans="1:2" x14ac:dyDescent="0.2">
      <c r="A78" s="207"/>
    </row>
    <row r="79" spans="1:2" x14ac:dyDescent="0.2">
      <c r="A79" s="207"/>
    </row>
    <row r="80" spans="1:2" x14ac:dyDescent="0.2">
      <c r="A80" s="207"/>
    </row>
    <row r="81" spans="1:1" x14ac:dyDescent="0.2">
      <c r="A81" s="207"/>
    </row>
    <row r="82" spans="1:1" x14ac:dyDescent="0.2">
      <c r="A82" s="207"/>
    </row>
    <row r="83" spans="1:1" x14ac:dyDescent="0.2">
      <c r="A83" s="207"/>
    </row>
    <row r="84" spans="1:1" x14ac:dyDescent="0.2">
      <c r="A84" s="207"/>
    </row>
    <row r="85" spans="1:1" x14ac:dyDescent="0.2">
      <c r="A85" s="207"/>
    </row>
    <row r="86" spans="1:1" x14ac:dyDescent="0.2">
      <c r="A86" s="207"/>
    </row>
    <row r="87" spans="1:1" x14ac:dyDescent="0.2">
      <c r="A87" s="207"/>
    </row>
    <row r="88" spans="1:1" x14ac:dyDescent="0.2">
      <c r="A88" s="207"/>
    </row>
    <row r="89" spans="1:1" x14ac:dyDescent="0.2">
      <c r="A89" s="207"/>
    </row>
    <row r="90" spans="1:1" x14ac:dyDescent="0.2">
      <c r="A90" s="207"/>
    </row>
    <row r="91" spans="1:1" x14ac:dyDescent="0.2">
      <c r="A91" s="207"/>
    </row>
    <row r="92" spans="1:1" x14ac:dyDescent="0.2">
      <c r="A92" s="207"/>
    </row>
    <row r="93" spans="1:1" x14ac:dyDescent="0.2">
      <c r="A93" s="207"/>
    </row>
    <row r="94" spans="1:1" x14ac:dyDescent="0.2">
      <c r="A94" s="207"/>
    </row>
    <row r="95" spans="1:1" x14ac:dyDescent="0.2">
      <c r="A95" s="207"/>
    </row>
    <row r="96" spans="1:1" x14ac:dyDescent="0.2">
      <c r="A96" s="207"/>
    </row>
    <row r="97" spans="1:1" x14ac:dyDescent="0.2">
      <c r="A97" s="207"/>
    </row>
    <row r="98" spans="1:1" x14ac:dyDescent="0.2">
      <c r="A98" s="207"/>
    </row>
    <row r="99" spans="1:1" x14ac:dyDescent="0.2">
      <c r="A99" s="207"/>
    </row>
    <row r="100" spans="1:1" x14ac:dyDescent="0.2">
      <c r="A100" s="207"/>
    </row>
    <row r="101" spans="1:1" x14ac:dyDescent="0.2">
      <c r="A101" s="94"/>
    </row>
    <row r="102" spans="1:1" x14ac:dyDescent="0.2">
      <c r="A102" s="95"/>
    </row>
    <row r="103" spans="1:1" x14ac:dyDescent="0.2">
      <c r="A103" s="95"/>
    </row>
    <row r="104" spans="1:1" x14ac:dyDescent="0.2">
      <c r="A104" s="95"/>
    </row>
    <row r="105" spans="1:1" x14ac:dyDescent="0.2">
      <c r="A105" s="95"/>
    </row>
    <row r="106" spans="1:1" x14ac:dyDescent="0.2">
      <c r="A106" s="95"/>
    </row>
    <row r="107" spans="1:1" x14ac:dyDescent="0.2">
      <c r="A107" s="95"/>
    </row>
    <row r="108" spans="1:1" x14ac:dyDescent="0.2">
      <c r="A108" s="95"/>
    </row>
    <row r="109" spans="1:1" x14ac:dyDescent="0.2">
      <c r="A109" s="95"/>
    </row>
    <row r="110" spans="1:1" x14ac:dyDescent="0.2">
      <c r="A110" s="95"/>
    </row>
    <row r="111" spans="1:1" x14ac:dyDescent="0.2">
      <c r="A111" s="95"/>
    </row>
    <row r="112" spans="1:1" x14ac:dyDescent="0.2">
      <c r="A112" s="95"/>
    </row>
    <row r="113" spans="1:1" x14ac:dyDescent="0.2">
      <c r="A113" s="95"/>
    </row>
    <row r="114" spans="1:1" x14ac:dyDescent="0.2">
      <c r="A114" s="95"/>
    </row>
    <row r="115" spans="1:1" x14ac:dyDescent="0.2">
      <c r="A115" s="95"/>
    </row>
    <row r="116" spans="1:1" x14ac:dyDescent="0.2">
      <c r="A116" s="95"/>
    </row>
    <row r="117" spans="1:1" x14ac:dyDescent="0.2">
      <c r="A117" s="95"/>
    </row>
    <row r="118" spans="1:1" x14ac:dyDescent="0.2">
      <c r="A118" s="95"/>
    </row>
    <row r="119" spans="1:1" x14ac:dyDescent="0.2">
      <c r="A119" s="95"/>
    </row>
    <row r="120" spans="1:1" x14ac:dyDescent="0.2">
      <c r="A120" s="95"/>
    </row>
    <row r="121" spans="1:1" x14ac:dyDescent="0.2">
      <c r="A121" s="95"/>
    </row>
    <row r="122" spans="1:1" x14ac:dyDescent="0.2">
      <c r="A122" s="95"/>
    </row>
    <row r="123" spans="1:1" x14ac:dyDescent="0.2">
      <c r="A123" s="95"/>
    </row>
    <row r="124" spans="1:1" x14ac:dyDescent="0.2">
      <c r="A124" s="95"/>
    </row>
    <row r="125" spans="1:1" x14ac:dyDescent="0.2">
      <c r="A125" s="95"/>
    </row>
    <row r="126" spans="1:1" x14ac:dyDescent="0.2">
      <c r="A126" s="95"/>
    </row>
    <row r="127" spans="1:1" x14ac:dyDescent="0.2">
      <c r="A127" s="95"/>
    </row>
    <row r="128" spans="1:1" x14ac:dyDescent="0.2">
      <c r="A128" s="95"/>
    </row>
    <row r="129" spans="1:1" x14ac:dyDescent="0.2">
      <c r="A129" s="95"/>
    </row>
    <row r="130" spans="1:1" x14ac:dyDescent="0.2">
      <c r="A130" s="95"/>
    </row>
    <row r="131" spans="1:1" x14ac:dyDescent="0.2">
      <c r="A131" s="95"/>
    </row>
    <row r="132" spans="1:1" x14ac:dyDescent="0.2">
      <c r="A132" s="95"/>
    </row>
    <row r="133" spans="1:1" x14ac:dyDescent="0.2">
      <c r="A133" s="95"/>
    </row>
    <row r="134" spans="1:1" x14ac:dyDescent="0.2">
      <c r="A134" s="95"/>
    </row>
    <row r="135" spans="1:1" x14ac:dyDescent="0.2">
      <c r="A135" s="95"/>
    </row>
    <row r="136" spans="1:1" x14ac:dyDescent="0.2">
      <c r="A136" s="95"/>
    </row>
    <row r="137" spans="1:1" x14ac:dyDescent="0.2">
      <c r="A137" s="95"/>
    </row>
    <row r="138" spans="1:1" x14ac:dyDescent="0.2">
      <c r="A138" s="95"/>
    </row>
    <row r="139" spans="1:1" x14ac:dyDescent="0.2">
      <c r="A139" s="95"/>
    </row>
    <row r="140" spans="1:1" x14ac:dyDescent="0.2">
      <c r="A140" s="95"/>
    </row>
    <row r="141" spans="1:1" x14ac:dyDescent="0.2">
      <c r="A141" s="95"/>
    </row>
    <row r="142" spans="1:1" ht="13.5" thickBot="1" x14ac:dyDescent="0.25">
      <c r="A142" s="96"/>
    </row>
  </sheetData>
  <sheetProtection sheet="1" objects="1" scenarios="1"/>
  <mergeCells count="2">
    <mergeCell ref="A1:A71"/>
    <mergeCell ref="A72:A100"/>
  </mergeCells>
  <phoneticPr fontId="15"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6">
    <tabColor theme="4" tint="0.79998168889431442"/>
  </sheetPr>
  <dimension ref="A2:G18"/>
  <sheetViews>
    <sheetView showGridLines="0" topLeftCell="A16" zoomScaleNormal="100" workbookViewId="0">
      <selection activeCell="E5" sqref="E5:E6"/>
    </sheetView>
  </sheetViews>
  <sheetFormatPr defaultColWidth="9.42578125" defaultRowHeight="12.75" x14ac:dyDescent="0.2"/>
  <cols>
    <col min="1" max="1" width="7.5703125" style="3" customWidth="1"/>
    <col min="2" max="2" width="16.5703125" style="3" customWidth="1"/>
    <col min="3" max="3" width="27.85546875" style="3" customWidth="1"/>
    <col min="4" max="5" width="35.42578125" style="3" customWidth="1"/>
    <col min="6" max="16384" width="9.42578125" style="3"/>
  </cols>
  <sheetData>
    <row r="2" spans="1:7" s="114" customFormat="1" x14ac:dyDescent="0.2">
      <c r="A2" s="208" t="str">
        <f>Försättsblad!A7</f>
        <v>Information om produkt som egentillverkas</v>
      </c>
      <c r="B2" s="208"/>
      <c r="C2" s="208"/>
      <c r="D2" s="115" t="str">
        <f>_xlfn.TEXTJOIN(": 
",TRUE,Försättsblad!A9:B9)</f>
        <v>Produktmodell/namn</v>
      </c>
      <c r="E2" s="113" t="str">
        <f>_xlfn.TEXTJOIN(":
",TRUE,Försättsblad!A10:B10)</f>
        <v>Version</v>
      </c>
    </row>
    <row r="3" spans="1:7" ht="13.5" thickBot="1" x14ac:dyDescent="0.25">
      <c r="A3" s="107"/>
      <c r="B3" s="107"/>
      <c r="C3" s="107"/>
      <c r="D3" s="108"/>
      <c r="E3" s="111"/>
    </row>
    <row r="4" spans="1:7" s="9" customFormat="1" ht="20.100000000000001" customHeight="1" thickBot="1" x14ac:dyDescent="0.25">
      <c r="A4" s="211" t="s">
        <v>439</v>
      </c>
      <c r="B4" s="212"/>
      <c r="C4" s="212"/>
      <c r="D4" s="212"/>
      <c r="E4" s="213"/>
    </row>
    <row r="5" spans="1:7" ht="40.5" customHeight="1" x14ac:dyDescent="0.2">
      <c r="A5" s="215" t="s">
        <v>440</v>
      </c>
      <c r="B5" s="219" t="s">
        <v>441</v>
      </c>
      <c r="C5" s="124" t="s">
        <v>442</v>
      </c>
      <c r="D5" s="125" t="s">
        <v>443</v>
      </c>
      <c r="E5" s="220"/>
      <c r="G5" s="102"/>
    </row>
    <row r="6" spans="1:7" ht="40.5" customHeight="1" thickBot="1" x14ac:dyDescent="0.25">
      <c r="A6" s="215"/>
      <c r="B6" s="219"/>
      <c r="C6" s="126" t="s">
        <v>444</v>
      </c>
      <c r="D6" s="127" t="s">
        <v>445</v>
      </c>
      <c r="E6" s="217"/>
    </row>
    <row r="7" spans="1:7" ht="40.5" customHeight="1" thickTop="1" x14ac:dyDescent="0.2">
      <c r="A7" s="214" t="s">
        <v>446</v>
      </c>
      <c r="B7" s="218" t="s">
        <v>447</v>
      </c>
      <c r="C7" s="128" t="s">
        <v>442</v>
      </c>
      <c r="D7" s="129" t="s">
        <v>448</v>
      </c>
      <c r="E7" s="216"/>
    </row>
    <row r="8" spans="1:7" ht="40.5" customHeight="1" thickBot="1" x14ac:dyDescent="0.25">
      <c r="A8" s="215"/>
      <c r="B8" s="219"/>
      <c r="C8" s="126" t="s">
        <v>444</v>
      </c>
      <c r="D8" s="127" t="s">
        <v>449</v>
      </c>
      <c r="E8" s="217"/>
    </row>
    <row r="9" spans="1:7" ht="40.5" customHeight="1" thickTop="1" x14ac:dyDescent="0.2">
      <c r="A9" s="214" t="s">
        <v>450</v>
      </c>
      <c r="B9" s="218" t="s">
        <v>451</v>
      </c>
      <c r="C9" s="128" t="s">
        <v>442</v>
      </c>
      <c r="D9" s="130" t="s">
        <v>452</v>
      </c>
      <c r="E9" s="216"/>
    </row>
    <row r="10" spans="1:7" ht="40.5" customHeight="1" thickBot="1" x14ac:dyDescent="0.25">
      <c r="A10" s="215"/>
      <c r="B10" s="219"/>
      <c r="C10" s="126" t="s">
        <v>444</v>
      </c>
      <c r="D10" s="131" t="s">
        <v>453</v>
      </c>
      <c r="E10" s="217"/>
    </row>
    <row r="11" spans="1:7" ht="40.5" customHeight="1" thickTop="1" x14ac:dyDescent="0.2">
      <c r="A11" s="214" t="s">
        <v>454</v>
      </c>
      <c r="B11" s="218" t="s">
        <v>455</v>
      </c>
      <c r="C11" s="128" t="s">
        <v>442</v>
      </c>
      <c r="D11" s="129" t="s">
        <v>456</v>
      </c>
      <c r="E11" s="216"/>
    </row>
    <row r="12" spans="1:7" ht="40.5" customHeight="1" thickBot="1" x14ac:dyDescent="0.25">
      <c r="A12" s="215"/>
      <c r="B12" s="222"/>
      <c r="C12" s="132" t="s">
        <v>444</v>
      </c>
      <c r="D12" s="133" t="s">
        <v>457</v>
      </c>
      <c r="E12" s="221"/>
    </row>
    <row r="13" spans="1:7" ht="9" customHeight="1" thickTop="1" thickBot="1" x14ac:dyDescent="0.25"/>
    <row r="14" spans="1:7" s="9" customFormat="1" ht="20.100000000000001" customHeight="1" thickTop="1" thickBot="1" x14ac:dyDescent="0.25">
      <c r="A14" s="209" t="s">
        <v>458</v>
      </c>
      <c r="B14" s="210"/>
      <c r="C14" s="13" t="s">
        <v>459</v>
      </c>
      <c r="D14" s="13" t="s">
        <v>460</v>
      </c>
      <c r="E14" s="104" t="s">
        <v>461</v>
      </c>
    </row>
    <row r="15" spans="1:7" s="14" customFormat="1" ht="80.099999999999994" customHeight="1" thickBot="1" x14ac:dyDescent="0.25">
      <c r="A15" s="17" t="s">
        <v>440</v>
      </c>
      <c r="B15" s="134" t="s">
        <v>462</v>
      </c>
      <c r="C15" s="135" t="s">
        <v>463</v>
      </c>
      <c r="D15" s="135" t="s">
        <v>464</v>
      </c>
      <c r="E15" s="136"/>
    </row>
    <row r="16" spans="1:7" s="14" customFormat="1" ht="80.099999999999994" customHeight="1" thickBot="1" x14ac:dyDescent="0.25">
      <c r="A16" s="16" t="s">
        <v>446</v>
      </c>
      <c r="B16" s="134" t="s">
        <v>465</v>
      </c>
      <c r="C16" s="135" t="s">
        <v>466</v>
      </c>
      <c r="D16" s="135" t="s">
        <v>467</v>
      </c>
      <c r="E16" s="136"/>
    </row>
    <row r="17" spans="1:5" s="14" customFormat="1" ht="80.099999999999994" customHeight="1" thickBot="1" x14ac:dyDescent="0.25">
      <c r="A17" s="16" t="s">
        <v>450</v>
      </c>
      <c r="B17" s="134" t="s">
        <v>468</v>
      </c>
      <c r="C17" s="135" t="s">
        <v>469</v>
      </c>
      <c r="D17" s="135" t="s">
        <v>470</v>
      </c>
      <c r="E17" s="136"/>
    </row>
    <row r="18" spans="1:5" s="14" customFormat="1" ht="80.099999999999994" customHeight="1" thickBot="1" x14ac:dyDescent="0.25">
      <c r="A18" s="15" t="s">
        <v>454</v>
      </c>
      <c r="B18" s="134" t="s">
        <v>471</v>
      </c>
      <c r="C18" s="135" t="s">
        <v>472</v>
      </c>
      <c r="D18" s="135" t="s">
        <v>473</v>
      </c>
      <c r="E18" s="137"/>
    </row>
  </sheetData>
  <sheetProtection sheet="1" selectLockedCells="1"/>
  <mergeCells count="15">
    <mergeCell ref="A2:C2"/>
    <mergeCell ref="A14:B14"/>
    <mergeCell ref="A4:E4"/>
    <mergeCell ref="A9:A10"/>
    <mergeCell ref="A11:A12"/>
    <mergeCell ref="E7:E8"/>
    <mergeCell ref="A7:A8"/>
    <mergeCell ref="B7:B8"/>
    <mergeCell ref="E5:E6"/>
    <mergeCell ref="A5:A6"/>
    <mergeCell ref="E11:E12"/>
    <mergeCell ref="B11:B12"/>
    <mergeCell ref="B9:B10"/>
    <mergeCell ref="B5:B6"/>
    <mergeCell ref="E9:E10"/>
  </mergeCells>
  <phoneticPr fontId="0" type="noConversion"/>
  <pageMargins left="0.39370078740157483" right="0.39370078740157483" top="0.78740157480314965" bottom="0.78740157480314965" header="0.51181102362204722" footer="0.51181102362204722"/>
  <pageSetup paperSize="9" orientation="landscape" r:id="rId1"/>
  <headerFooter alignWithMargins="0"/>
  <rowBreaks count="1" manualBreakCount="1">
    <brk id="12"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4">
    <tabColor theme="4" tint="0.79998168889431442"/>
  </sheetPr>
  <dimension ref="A2:M40"/>
  <sheetViews>
    <sheetView showGridLines="0" tabSelected="1" topLeftCell="A2" zoomScaleNormal="100" workbookViewId="0">
      <selection activeCell="I36" sqref="I36"/>
    </sheetView>
  </sheetViews>
  <sheetFormatPr defaultColWidth="9.42578125" defaultRowHeight="12.75" x14ac:dyDescent="0.2"/>
  <cols>
    <col min="1" max="1" width="6.42578125" customWidth="1"/>
    <col min="2" max="2" width="10.42578125" customWidth="1"/>
    <col min="3" max="6" width="18.5703125" customWidth="1"/>
    <col min="7" max="7" width="10" customWidth="1"/>
    <col min="8" max="8" width="8.5703125" customWidth="1"/>
    <col min="9" max="12" width="18.5703125" customWidth="1"/>
  </cols>
  <sheetData>
    <row r="2" spans="1:12" s="63" customFormat="1" ht="39.6" customHeight="1" x14ac:dyDescent="0.2">
      <c r="A2" s="208" t="str">
        <f>Försättsblad!A7</f>
        <v>Information om produkt som egentillverkas</v>
      </c>
      <c r="B2" s="208"/>
      <c r="C2" s="208"/>
      <c r="D2" s="208"/>
      <c r="E2" s="156" t="str">
        <f>_xlfn.TEXTJOIN(": 
",TRUE,Försättsblad!A9:B9)</f>
        <v>Produktmodell/namn</v>
      </c>
      <c r="F2" s="156"/>
      <c r="G2" s="156"/>
      <c r="H2" s="156" t="str">
        <f>_xlfn.TEXTJOIN(":
",TRUE,Försättsblad!A10:B10)</f>
        <v>Version</v>
      </c>
      <c r="I2" s="156"/>
      <c r="J2" s="156"/>
      <c r="K2" s="123"/>
      <c r="L2" s="123"/>
    </row>
    <row r="5" spans="1:12" ht="20.25" x14ac:dyDescent="0.2">
      <c r="D5" s="229" t="s">
        <v>474</v>
      </c>
      <c r="E5" s="229"/>
      <c r="J5" s="229" t="s">
        <v>475</v>
      </c>
      <c r="K5" s="229"/>
    </row>
    <row r="6" spans="1:12" ht="13.5" customHeight="1" x14ac:dyDescent="0.2"/>
    <row r="7" spans="1:12" ht="18" customHeight="1" x14ac:dyDescent="0.2">
      <c r="C7" s="1" t="str">
        <f>I36</f>
        <v>Gul</v>
      </c>
      <c r="D7" s="1" t="str">
        <f>J36</f>
        <v>Röd</v>
      </c>
      <c r="E7" s="1" t="str">
        <f>K36</f>
        <v>Röd</v>
      </c>
      <c r="F7" s="1" t="str">
        <f>L36</f>
        <v>Röd</v>
      </c>
      <c r="I7" s="1" t="str">
        <f>I36</f>
        <v>Gul</v>
      </c>
      <c r="J7" s="1" t="str">
        <f>J36</f>
        <v>Röd</v>
      </c>
      <c r="K7" s="1" t="str">
        <f>K36</f>
        <v>Röd</v>
      </c>
      <c r="L7" s="1" t="str">
        <f>L36</f>
        <v>Röd</v>
      </c>
    </row>
    <row r="8" spans="1:12" ht="18" customHeight="1" x14ac:dyDescent="0.2">
      <c r="B8" s="2" t="s">
        <v>476</v>
      </c>
      <c r="C8" s="1" t="str">
        <f>I36</f>
        <v>Gul</v>
      </c>
      <c r="D8" s="1" t="str">
        <f>J36</f>
        <v>Röd</v>
      </c>
      <c r="E8" s="1" t="str">
        <f>K36</f>
        <v>Röd</v>
      </c>
      <c r="F8" s="1" t="str">
        <f>L36</f>
        <v>Röd</v>
      </c>
      <c r="H8" s="2" t="s">
        <v>476</v>
      </c>
      <c r="I8" s="1" t="str">
        <f>I36</f>
        <v>Gul</v>
      </c>
      <c r="J8" s="1" t="str">
        <f>J36</f>
        <v>Röd</v>
      </c>
      <c r="K8" s="1" t="str">
        <f>K36</f>
        <v>Röd</v>
      </c>
      <c r="L8" s="1" t="str">
        <f>L36</f>
        <v>Röd</v>
      </c>
    </row>
    <row r="9" spans="1:12" ht="15" customHeight="1" x14ac:dyDescent="0.2">
      <c r="B9" s="2" t="s">
        <v>477</v>
      </c>
      <c r="C9" s="1" t="str">
        <f>I36</f>
        <v>Gul</v>
      </c>
      <c r="D9" s="1" t="str">
        <f>J36</f>
        <v>Röd</v>
      </c>
      <c r="E9" s="1" t="str">
        <f>K36</f>
        <v>Röd</v>
      </c>
      <c r="F9" s="1" t="str">
        <f>L36</f>
        <v>Röd</v>
      </c>
      <c r="H9" s="2" t="s">
        <v>477</v>
      </c>
      <c r="I9" s="1" t="str">
        <f>I36</f>
        <v>Gul</v>
      </c>
      <c r="J9" s="1" t="str">
        <f>J36</f>
        <v>Röd</v>
      </c>
      <c r="K9" s="1" t="str">
        <f>K36</f>
        <v>Röd</v>
      </c>
      <c r="L9" s="1" t="str">
        <f>L36</f>
        <v>Röd</v>
      </c>
    </row>
    <row r="10" spans="1:12" ht="16.5" customHeight="1" x14ac:dyDescent="0.2">
      <c r="C10" s="1" t="str">
        <f>I36</f>
        <v>Gul</v>
      </c>
      <c r="D10" s="1" t="str">
        <f>J36</f>
        <v>Röd</v>
      </c>
      <c r="E10" s="1" t="str">
        <f>K36</f>
        <v>Röd</v>
      </c>
      <c r="F10" s="1" t="str">
        <f>L36</f>
        <v>Röd</v>
      </c>
      <c r="I10" s="1" t="str">
        <f>I36</f>
        <v>Gul</v>
      </c>
      <c r="J10" s="1" t="str">
        <f>J36</f>
        <v>Röd</v>
      </c>
      <c r="K10" s="1" t="str">
        <f>K36</f>
        <v>Röd</v>
      </c>
      <c r="L10" s="1" t="str">
        <f>L36</f>
        <v>Röd</v>
      </c>
    </row>
    <row r="11" spans="1:12" ht="18" customHeight="1" x14ac:dyDescent="0.2">
      <c r="C11" s="1" t="str">
        <f t="shared" ref="C11:F12" si="0">I36</f>
        <v>Gul</v>
      </c>
      <c r="D11" s="1" t="str">
        <f t="shared" si="0"/>
        <v>Röd</v>
      </c>
      <c r="E11" s="1" t="str">
        <f t="shared" si="0"/>
        <v>Röd</v>
      </c>
      <c r="F11" s="1" t="str">
        <f t="shared" si="0"/>
        <v>Röd</v>
      </c>
      <c r="I11" s="1" t="str">
        <f t="shared" ref="I11:L12" si="1">I36</f>
        <v>Gul</v>
      </c>
      <c r="J11" s="1" t="str">
        <f t="shared" si="1"/>
        <v>Röd</v>
      </c>
      <c r="K11" s="1" t="str">
        <f t="shared" si="1"/>
        <v>Röd</v>
      </c>
      <c r="L11" s="1" t="str">
        <f t="shared" si="1"/>
        <v>Röd</v>
      </c>
    </row>
    <row r="12" spans="1:12" ht="18" customHeight="1" x14ac:dyDescent="0.2">
      <c r="C12" s="1" t="str">
        <f t="shared" si="0"/>
        <v>Gul</v>
      </c>
      <c r="D12" s="1" t="str">
        <f t="shared" si="0"/>
        <v>Gul</v>
      </c>
      <c r="E12" s="1" t="str">
        <f t="shared" si="0"/>
        <v>Röd</v>
      </c>
      <c r="F12" s="1" t="str">
        <f t="shared" si="0"/>
        <v>Röd</v>
      </c>
      <c r="I12" s="1" t="str">
        <f t="shared" si="1"/>
        <v>Gul</v>
      </c>
      <c r="J12" s="1" t="str">
        <f t="shared" si="1"/>
        <v>Gul</v>
      </c>
      <c r="K12" s="1" t="str">
        <f t="shared" si="1"/>
        <v>Röd</v>
      </c>
      <c r="L12" s="1" t="str">
        <f t="shared" si="1"/>
        <v>Röd</v>
      </c>
    </row>
    <row r="13" spans="1:12" ht="18" customHeight="1" x14ac:dyDescent="0.2">
      <c r="C13" s="1" t="str">
        <f>I37</f>
        <v>Gul</v>
      </c>
      <c r="D13" s="1" t="str">
        <f>J37</f>
        <v>Gul</v>
      </c>
      <c r="E13" s="1" t="str">
        <f>K37</f>
        <v>Röd</v>
      </c>
      <c r="F13" s="1" t="str">
        <f>L37</f>
        <v>Röd</v>
      </c>
      <c r="I13" s="1" t="str">
        <f>I37</f>
        <v>Gul</v>
      </c>
      <c r="J13" s="1" t="str">
        <f>J37</f>
        <v>Gul</v>
      </c>
      <c r="K13" s="1" t="str">
        <f>K37</f>
        <v>Röd</v>
      </c>
      <c r="L13" s="1" t="str">
        <f>L37</f>
        <v>Röd</v>
      </c>
    </row>
    <row r="14" spans="1:12" ht="17.25" customHeight="1" x14ac:dyDescent="0.2">
      <c r="B14" s="2" t="s">
        <v>451</v>
      </c>
      <c r="C14" s="1" t="str">
        <f>I37</f>
        <v>Gul</v>
      </c>
      <c r="D14" s="1" t="str">
        <f>J37</f>
        <v>Gul</v>
      </c>
      <c r="E14" s="1" t="str">
        <f>K37</f>
        <v>Röd</v>
      </c>
      <c r="F14" s="1" t="str">
        <f>L37</f>
        <v>Röd</v>
      </c>
      <c r="H14" s="2" t="s">
        <v>451</v>
      </c>
      <c r="I14" s="1" t="str">
        <f>I37</f>
        <v>Gul</v>
      </c>
      <c r="J14" s="1" t="str">
        <f>J37</f>
        <v>Gul</v>
      </c>
      <c r="K14" s="1" t="str">
        <f>K37</f>
        <v>Röd</v>
      </c>
      <c r="L14" s="1" t="str">
        <f>L37</f>
        <v>Röd</v>
      </c>
    </row>
    <row r="15" spans="1:12" ht="18" customHeight="1" x14ac:dyDescent="0.2">
      <c r="C15" s="1" t="str">
        <f>I37</f>
        <v>Gul</v>
      </c>
      <c r="D15" s="1" t="str">
        <f>J37</f>
        <v>Gul</v>
      </c>
      <c r="E15" s="1" t="str">
        <f>K37</f>
        <v>Röd</v>
      </c>
      <c r="F15" s="1" t="str">
        <f>L37</f>
        <v>Röd</v>
      </c>
      <c r="I15" s="1" t="str">
        <f>I37</f>
        <v>Gul</v>
      </c>
      <c r="J15" s="1" t="str">
        <f>J37</f>
        <v>Gul</v>
      </c>
      <c r="K15" s="1" t="str">
        <f>K37</f>
        <v>Röd</v>
      </c>
      <c r="L15" s="1" t="str">
        <f>L37</f>
        <v>Röd</v>
      </c>
    </row>
    <row r="16" spans="1:12" ht="13.5" customHeight="1" x14ac:dyDescent="0.2">
      <c r="C16" s="1" t="str">
        <f t="shared" ref="C16:F17" si="2">I37</f>
        <v>Gul</v>
      </c>
      <c r="D16" s="1" t="str">
        <f t="shared" si="2"/>
        <v>Gul</v>
      </c>
      <c r="E16" s="1" t="str">
        <f t="shared" si="2"/>
        <v>Röd</v>
      </c>
      <c r="F16" s="1" t="str">
        <f t="shared" si="2"/>
        <v>Röd</v>
      </c>
      <c r="I16" s="1" t="str">
        <f t="shared" ref="I16:L17" si="3">I37</f>
        <v>Gul</v>
      </c>
      <c r="J16" s="1" t="str">
        <f t="shared" si="3"/>
        <v>Gul</v>
      </c>
      <c r="K16" s="1" t="str">
        <f t="shared" si="3"/>
        <v>Röd</v>
      </c>
      <c r="L16" s="1" t="str">
        <f t="shared" si="3"/>
        <v>Röd</v>
      </c>
    </row>
    <row r="17" spans="2:12" ht="18" customHeight="1" x14ac:dyDescent="0.2">
      <c r="C17" s="1" t="str">
        <f t="shared" si="2"/>
        <v>Grön</v>
      </c>
      <c r="D17" s="1" t="str">
        <f t="shared" si="2"/>
        <v>Gul</v>
      </c>
      <c r="E17" s="1" t="str">
        <f t="shared" si="2"/>
        <v>Gul</v>
      </c>
      <c r="F17" s="1" t="str">
        <f t="shared" si="2"/>
        <v>Gul</v>
      </c>
      <c r="I17" s="1" t="str">
        <f t="shared" si="3"/>
        <v>Grön</v>
      </c>
      <c r="J17" s="1" t="str">
        <f t="shared" si="3"/>
        <v>Gul</v>
      </c>
      <c r="K17" s="1" t="str">
        <f t="shared" si="3"/>
        <v>Gul</v>
      </c>
      <c r="L17" s="1" t="str">
        <f t="shared" si="3"/>
        <v>Gul</v>
      </c>
    </row>
    <row r="18" spans="2:12" ht="18" customHeight="1" x14ac:dyDescent="0.2">
      <c r="C18" s="1" t="str">
        <f>I38</f>
        <v>Grön</v>
      </c>
      <c r="D18" s="1" t="str">
        <f>J38</f>
        <v>Gul</v>
      </c>
      <c r="E18" s="1" t="str">
        <f>K38</f>
        <v>Gul</v>
      </c>
      <c r="F18" s="1" t="str">
        <f>L38</f>
        <v>Gul</v>
      </c>
      <c r="I18" s="1" t="str">
        <f>I38</f>
        <v>Grön</v>
      </c>
      <c r="J18" s="1" t="str">
        <f>J38</f>
        <v>Gul</v>
      </c>
      <c r="K18" s="1" t="str">
        <f>K38</f>
        <v>Gul</v>
      </c>
      <c r="L18" s="1" t="str">
        <f>L38</f>
        <v>Gul</v>
      </c>
    </row>
    <row r="19" spans="2:12" ht="18" customHeight="1" x14ac:dyDescent="0.2">
      <c r="B19" s="2" t="s">
        <v>447</v>
      </c>
      <c r="C19" s="1" t="str">
        <f>I38</f>
        <v>Grön</v>
      </c>
      <c r="D19" s="1" t="str">
        <f>J38</f>
        <v>Gul</v>
      </c>
      <c r="E19" s="1" t="str">
        <f>K38</f>
        <v>Gul</v>
      </c>
      <c r="F19" s="1" t="str">
        <f>L38</f>
        <v>Gul</v>
      </c>
      <c r="H19" s="2" t="s">
        <v>447</v>
      </c>
      <c r="I19" s="1" t="str">
        <f>I38</f>
        <v>Grön</v>
      </c>
      <c r="J19" s="1" t="str">
        <f>J38</f>
        <v>Gul</v>
      </c>
      <c r="K19" s="1" t="str">
        <f>K38</f>
        <v>Gul</v>
      </c>
      <c r="L19" s="1" t="str">
        <f>L38</f>
        <v>Gul</v>
      </c>
    </row>
    <row r="20" spans="2:12" ht="18" customHeight="1" x14ac:dyDescent="0.2">
      <c r="C20" s="1" t="str">
        <f>I38</f>
        <v>Grön</v>
      </c>
      <c r="D20" s="1" t="str">
        <f>J38</f>
        <v>Gul</v>
      </c>
      <c r="E20" s="1" t="str">
        <f>K38</f>
        <v>Gul</v>
      </c>
      <c r="F20" s="1" t="str">
        <f>L38</f>
        <v>Gul</v>
      </c>
      <c r="I20" s="1" t="str">
        <f>I38</f>
        <v>Grön</v>
      </c>
      <c r="J20" s="1" t="str">
        <f>J38</f>
        <v>Gul</v>
      </c>
      <c r="K20" s="1" t="str">
        <f>K38</f>
        <v>Gul</v>
      </c>
      <c r="L20" s="1" t="str">
        <f>L38</f>
        <v>Gul</v>
      </c>
    </row>
    <row r="21" spans="2:12" ht="13.5" customHeight="1" x14ac:dyDescent="0.2">
      <c r="C21" s="1" t="str">
        <f t="shared" ref="C21:F22" si="4">I38</f>
        <v>Grön</v>
      </c>
      <c r="D21" s="1" t="str">
        <f t="shared" si="4"/>
        <v>Gul</v>
      </c>
      <c r="E21" s="1" t="str">
        <f t="shared" si="4"/>
        <v>Gul</v>
      </c>
      <c r="F21" s="1" t="str">
        <f t="shared" si="4"/>
        <v>Gul</v>
      </c>
      <c r="I21" s="1" t="str">
        <f t="shared" ref="I21:L22" si="5">I38</f>
        <v>Grön</v>
      </c>
      <c r="J21" s="1" t="str">
        <f t="shared" si="5"/>
        <v>Gul</v>
      </c>
      <c r="K21" s="1" t="str">
        <f t="shared" si="5"/>
        <v>Gul</v>
      </c>
      <c r="L21" s="1" t="str">
        <f t="shared" si="5"/>
        <v>Gul</v>
      </c>
    </row>
    <row r="22" spans="2:12" ht="18" customHeight="1" x14ac:dyDescent="0.2">
      <c r="C22" s="1" t="str">
        <f t="shared" si="4"/>
        <v>Grön</v>
      </c>
      <c r="D22" s="1" t="str">
        <f t="shared" si="4"/>
        <v>Grön</v>
      </c>
      <c r="E22" s="1" t="str">
        <f t="shared" si="4"/>
        <v>Grön</v>
      </c>
      <c r="F22" s="1" t="str">
        <f t="shared" si="4"/>
        <v>Gul</v>
      </c>
      <c r="I22" s="1" t="str">
        <f t="shared" si="5"/>
        <v>Grön</v>
      </c>
      <c r="J22" s="1" t="str">
        <f t="shared" si="5"/>
        <v>Grön</v>
      </c>
      <c r="K22" s="1" t="str">
        <f t="shared" si="5"/>
        <v>Grön</v>
      </c>
      <c r="L22" s="1" t="str">
        <f t="shared" si="5"/>
        <v>Gul</v>
      </c>
    </row>
    <row r="23" spans="2:12" ht="18" customHeight="1" x14ac:dyDescent="0.2">
      <c r="C23" s="1" t="str">
        <f>I39</f>
        <v>Grön</v>
      </c>
      <c r="D23" s="1" t="str">
        <f>J39</f>
        <v>Grön</v>
      </c>
      <c r="E23" s="1" t="str">
        <f>K39</f>
        <v>Grön</v>
      </c>
      <c r="F23" s="1" t="str">
        <f>L39</f>
        <v>Gul</v>
      </c>
      <c r="I23" s="1" t="str">
        <f>I39</f>
        <v>Grön</v>
      </c>
      <c r="J23" s="1" t="str">
        <f>J39</f>
        <v>Grön</v>
      </c>
      <c r="K23" s="1" t="str">
        <f>K39</f>
        <v>Grön</v>
      </c>
      <c r="L23" s="1" t="str">
        <f>L39</f>
        <v>Gul</v>
      </c>
    </row>
    <row r="24" spans="2:12" ht="18" customHeight="1" x14ac:dyDescent="0.2">
      <c r="B24" s="2" t="s">
        <v>441</v>
      </c>
      <c r="C24" s="1" t="str">
        <f>I39</f>
        <v>Grön</v>
      </c>
      <c r="D24" s="1" t="str">
        <f>J39</f>
        <v>Grön</v>
      </c>
      <c r="E24" s="1" t="str">
        <f>K39</f>
        <v>Grön</v>
      </c>
      <c r="F24" s="1" t="str">
        <f>L39</f>
        <v>Gul</v>
      </c>
      <c r="H24" s="2" t="s">
        <v>441</v>
      </c>
      <c r="I24" s="1" t="str">
        <f>I39</f>
        <v>Grön</v>
      </c>
      <c r="J24" s="1" t="str">
        <f>J39</f>
        <v>Grön</v>
      </c>
      <c r="K24" s="1" t="str">
        <f>K39</f>
        <v>Grön</v>
      </c>
      <c r="L24" s="1" t="str">
        <f>L39</f>
        <v>Gul</v>
      </c>
    </row>
    <row r="25" spans="2:12" ht="18" customHeight="1" x14ac:dyDescent="0.2">
      <c r="C25" s="1" t="str">
        <f>I39</f>
        <v>Grön</v>
      </c>
      <c r="D25" s="1" t="str">
        <f>J39</f>
        <v>Grön</v>
      </c>
      <c r="E25" s="1" t="str">
        <f>K39</f>
        <v>Grön</v>
      </c>
      <c r="F25" s="1" t="str">
        <f>L39</f>
        <v>Gul</v>
      </c>
      <c r="I25" s="1" t="str">
        <f>I39</f>
        <v>Grön</v>
      </c>
      <c r="J25" s="1" t="str">
        <f>J39</f>
        <v>Grön</v>
      </c>
      <c r="K25" s="1" t="str">
        <f>K39</f>
        <v>Grön</v>
      </c>
      <c r="L25" s="1" t="str">
        <f>L39</f>
        <v>Gul</v>
      </c>
    </row>
    <row r="26" spans="2:12" ht="14.25" customHeight="1" x14ac:dyDescent="0.2">
      <c r="C26" s="1" t="str">
        <f>I39</f>
        <v>Grön</v>
      </c>
      <c r="D26" s="1" t="str">
        <f>J39</f>
        <v>Grön</v>
      </c>
      <c r="E26" s="1" t="str">
        <f>K39</f>
        <v>Grön</v>
      </c>
      <c r="F26" s="1" t="str">
        <f>L39</f>
        <v>Gul</v>
      </c>
      <c r="I26" s="1" t="str">
        <f>I39</f>
        <v>Grön</v>
      </c>
      <c r="J26" s="1" t="str">
        <f>J39</f>
        <v>Grön</v>
      </c>
      <c r="K26" s="1" t="str">
        <f>K39</f>
        <v>Grön</v>
      </c>
      <c r="L26" s="1" t="str">
        <f>L39</f>
        <v>Gul</v>
      </c>
    </row>
    <row r="28" spans="2:12" x14ac:dyDescent="0.2">
      <c r="C28" s="2" t="s">
        <v>462</v>
      </c>
      <c r="D28" s="2" t="s">
        <v>465</v>
      </c>
      <c r="E28" s="2" t="s">
        <v>468</v>
      </c>
      <c r="F28" s="12" t="s">
        <v>471</v>
      </c>
      <c r="I28" s="2" t="s">
        <v>462</v>
      </c>
      <c r="J28" s="2" t="s">
        <v>465</v>
      </c>
      <c r="K28" s="2" t="s">
        <v>468</v>
      </c>
      <c r="L28" s="12" t="s">
        <v>471</v>
      </c>
    </row>
    <row r="29" spans="2:12" ht="21.75" customHeight="1" x14ac:dyDescent="0.2"/>
    <row r="34" spans="1:13" ht="15.75" x14ac:dyDescent="0.2">
      <c r="I34" s="230" t="s">
        <v>478</v>
      </c>
      <c r="J34" s="231"/>
      <c r="K34" s="231"/>
      <c r="L34" s="231"/>
    </row>
    <row r="35" spans="1:13" ht="21.75" customHeight="1" thickBot="1" x14ac:dyDescent="0.25">
      <c r="I35" s="62">
        <v>1</v>
      </c>
      <c r="J35" s="62">
        <v>2</v>
      </c>
      <c r="K35" s="62">
        <v>3</v>
      </c>
      <c r="L35" s="62">
        <v>4</v>
      </c>
    </row>
    <row r="36" spans="1:13" ht="50.1" customHeight="1" thickBot="1" x14ac:dyDescent="0.25">
      <c r="A36" s="232" t="s">
        <v>479</v>
      </c>
      <c r="B36" s="224"/>
      <c r="C36" s="225" t="s">
        <v>480</v>
      </c>
      <c r="D36" s="226"/>
      <c r="E36" s="226"/>
      <c r="F36" s="227"/>
      <c r="H36" s="61">
        <v>4</v>
      </c>
      <c r="I36" s="10" t="s">
        <v>481</v>
      </c>
      <c r="J36" s="10" t="s">
        <v>482</v>
      </c>
      <c r="K36" s="10" t="s">
        <v>482</v>
      </c>
      <c r="L36" s="10" t="s">
        <v>482</v>
      </c>
      <c r="M36" s="60">
        <v>4</v>
      </c>
    </row>
    <row r="37" spans="1:13" ht="50.1" customHeight="1" thickBot="1" x14ac:dyDescent="0.25">
      <c r="A37" s="233" t="s">
        <v>483</v>
      </c>
      <c r="B37" s="224"/>
      <c r="C37" s="225" t="s">
        <v>484</v>
      </c>
      <c r="D37" s="226"/>
      <c r="E37" s="226"/>
      <c r="F37" s="227"/>
      <c r="H37" s="61">
        <v>3</v>
      </c>
      <c r="I37" s="10" t="s">
        <v>481</v>
      </c>
      <c r="J37" s="10" t="s">
        <v>481</v>
      </c>
      <c r="K37" s="10" t="s">
        <v>482</v>
      </c>
      <c r="L37" s="10" t="s">
        <v>482</v>
      </c>
      <c r="M37" s="60">
        <v>3</v>
      </c>
    </row>
    <row r="38" spans="1:13" ht="50.1" customHeight="1" thickBot="1" x14ac:dyDescent="0.25">
      <c r="A38" s="223" t="s">
        <v>485</v>
      </c>
      <c r="B38" s="224"/>
      <c r="C38" s="225" t="s">
        <v>486</v>
      </c>
      <c r="D38" s="226"/>
      <c r="E38" s="226"/>
      <c r="F38" s="227"/>
      <c r="H38" s="61">
        <v>2</v>
      </c>
      <c r="I38" s="10" t="s">
        <v>487</v>
      </c>
      <c r="J38" s="10" t="s">
        <v>481</v>
      </c>
      <c r="K38" s="10" t="s">
        <v>481</v>
      </c>
      <c r="L38" s="10" t="s">
        <v>481</v>
      </c>
      <c r="M38" s="60">
        <v>2</v>
      </c>
    </row>
    <row r="39" spans="1:13" ht="50.1" customHeight="1" thickBot="1" x14ac:dyDescent="0.25">
      <c r="A39" s="228" t="s">
        <v>488</v>
      </c>
      <c r="B39" s="228"/>
      <c r="C39" s="228"/>
      <c r="D39" s="228"/>
      <c r="E39" s="228"/>
      <c r="F39" s="228"/>
      <c r="G39" s="3"/>
      <c r="H39" s="26">
        <v>1</v>
      </c>
      <c r="I39" s="10" t="s">
        <v>487</v>
      </c>
      <c r="J39" s="10" t="s">
        <v>487</v>
      </c>
      <c r="K39" s="10" t="s">
        <v>487</v>
      </c>
      <c r="L39" s="10" t="s">
        <v>481</v>
      </c>
      <c r="M39" s="59">
        <v>1</v>
      </c>
    </row>
    <row r="40" spans="1:13" ht="12.75" customHeight="1" x14ac:dyDescent="0.2">
      <c r="A40" s="26"/>
      <c r="B40" s="26"/>
      <c r="C40" s="26"/>
      <c r="D40" s="26"/>
      <c r="E40" s="26"/>
      <c r="F40" s="26"/>
      <c r="G40" s="26"/>
      <c r="H40" s="26"/>
      <c r="I40" s="62">
        <v>1</v>
      </c>
      <c r="J40" s="62">
        <v>2</v>
      </c>
      <c r="K40" s="62">
        <v>3</v>
      </c>
      <c r="L40" s="62">
        <v>4</v>
      </c>
    </row>
  </sheetData>
  <sheetProtection sheet="1" selectLockedCells="1"/>
  <mergeCells count="13">
    <mergeCell ref="A39:F39"/>
    <mergeCell ref="D5:E5"/>
    <mergeCell ref="J5:K5"/>
    <mergeCell ref="I34:L34"/>
    <mergeCell ref="A36:B36"/>
    <mergeCell ref="A37:B37"/>
    <mergeCell ref="A2:D2"/>
    <mergeCell ref="E2:G2"/>
    <mergeCell ref="H2:J2"/>
    <mergeCell ref="A38:B38"/>
    <mergeCell ref="C36:F36"/>
    <mergeCell ref="C37:F37"/>
    <mergeCell ref="C38:F38"/>
  </mergeCells>
  <phoneticPr fontId="0" type="noConversion"/>
  <conditionalFormatting sqref="I36:L39">
    <cfRule type="cellIs" dxfId="458" priority="471" stopIfTrue="1" operator="equal">
      <formula>"Röd"</formula>
    </cfRule>
    <cfRule type="cellIs" dxfId="457" priority="472" stopIfTrue="1" operator="equal">
      <formula>"Gul"</formula>
    </cfRule>
    <cfRule type="cellIs" dxfId="456" priority="473" stopIfTrue="1" operator="equal">
      <formula>"Grön"</formula>
    </cfRule>
  </conditionalFormatting>
  <conditionalFormatting sqref="C7:C11">
    <cfRule type="cellIs" dxfId="455" priority="466" stopIfTrue="1" operator="equal">
      <formula>"Röd"</formula>
    </cfRule>
    <cfRule type="cellIs" dxfId="454" priority="467" stopIfTrue="1" operator="equal">
      <formula>"Grön"</formula>
    </cfRule>
    <cfRule type="cellIs" dxfId="453" priority="468" stopIfTrue="1" operator="equal">
      <formula>"Gul"</formula>
    </cfRule>
  </conditionalFormatting>
  <conditionalFormatting sqref="F17">
    <cfRule type="cellIs" dxfId="452" priority="229" stopIfTrue="1" operator="equal">
      <formula>"Röd"</formula>
    </cfRule>
    <cfRule type="cellIs" dxfId="451" priority="230" stopIfTrue="1" operator="equal">
      <formula>"Grön"</formula>
    </cfRule>
    <cfRule type="cellIs" dxfId="450" priority="231" stopIfTrue="1" operator="equal">
      <formula>"Gul"</formula>
    </cfRule>
  </conditionalFormatting>
  <conditionalFormatting sqref="E26">
    <cfRule type="cellIs" dxfId="449" priority="259" stopIfTrue="1" operator="equal">
      <formula>"Röd"</formula>
    </cfRule>
    <cfRule type="cellIs" dxfId="448" priority="260" stopIfTrue="1" operator="equal">
      <formula>"Grön"</formula>
    </cfRule>
    <cfRule type="cellIs" dxfId="447" priority="261" stopIfTrue="1" operator="equal">
      <formula>"Gul"</formula>
    </cfRule>
  </conditionalFormatting>
  <conditionalFormatting sqref="D8">
    <cfRule type="cellIs" dxfId="446" priority="457" stopIfTrue="1" operator="equal">
      <formula>"Röd"</formula>
    </cfRule>
    <cfRule type="cellIs" dxfId="445" priority="458" stopIfTrue="1" operator="equal">
      <formula>"Grön"</formula>
    </cfRule>
    <cfRule type="cellIs" dxfId="444" priority="459" stopIfTrue="1" operator="equal">
      <formula>"Gul"</formula>
    </cfRule>
  </conditionalFormatting>
  <conditionalFormatting sqref="D9">
    <cfRule type="cellIs" dxfId="443" priority="454" stopIfTrue="1" operator="equal">
      <formula>"Röd"</formula>
    </cfRule>
    <cfRule type="cellIs" dxfId="442" priority="455" stopIfTrue="1" operator="equal">
      <formula>"Grön"</formula>
    </cfRule>
    <cfRule type="cellIs" dxfId="441" priority="456" stopIfTrue="1" operator="equal">
      <formula>"Gul"</formula>
    </cfRule>
  </conditionalFormatting>
  <conditionalFormatting sqref="D10">
    <cfRule type="cellIs" dxfId="440" priority="451" stopIfTrue="1" operator="equal">
      <formula>"Röd"</formula>
    </cfRule>
    <cfRule type="cellIs" dxfId="439" priority="452" stopIfTrue="1" operator="equal">
      <formula>"Grön"</formula>
    </cfRule>
    <cfRule type="cellIs" dxfId="438" priority="453" stopIfTrue="1" operator="equal">
      <formula>"Gul"</formula>
    </cfRule>
  </conditionalFormatting>
  <conditionalFormatting sqref="D11">
    <cfRule type="cellIs" dxfId="437" priority="448" stopIfTrue="1" operator="equal">
      <formula>"Röd"</formula>
    </cfRule>
    <cfRule type="cellIs" dxfId="436" priority="449" stopIfTrue="1" operator="equal">
      <formula>"Grön"</formula>
    </cfRule>
    <cfRule type="cellIs" dxfId="435" priority="450" stopIfTrue="1" operator="equal">
      <formula>"Gul"</formula>
    </cfRule>
  </conditionalFormatting>
  <conditionalFormatting sqref="E11">
    <cfRule type="cellIs" dxfId="434" priority="445" stopIfTrue="1" operator="equal">
      <formula>"Röd"</formula>
    </cfRule>
    <cfRule type="cellIs" dxfId="433" priority="446" stopIfTrue="1" operator="equal">
      <formula>"Grön"</formula>
    </cfRule>
    <cfRule type="cellIs" dxfId="432" priority="447" stopIfTrue="1" operator="equal">
      <formula>"Gul"</formula>
    </cfRule>
  </conditionalFormatting>
  <conditionalFormatting sqref="E10">
    <cfRule type="cellIs" dxfId="431" priority="442" stopIfTrue="1" operator="equal">
      <formula>"Röd"</formula>
    </cfRule>
    <cfRule type="cellIs" dxfId="430" priority="443" stopIfTrue="1" operator="equal">
      <formula>"Grön"</formula>
    </cfRule>
    <cfRule type="cellIs" dxfId="429" priority="444" stopIfTrue="1" operator="equal">
      <formula>"Gul"</formula>
    </cfRule>
  </conditionalFormatting>
  <conditionalFormatting sqref="E9">
    <cfRule type="cellIs" dxfId="428" priority="439" stopIfTrue="1" operator="equal">
      <formula>"Röd"</formula>
    </cfRule>
    <cfRule type="cellIs" dxfId="427" priority="440" stopIfTrue="1" operator="equal">
      <formula>"Grön"</formula>
    </cfRule>
    <cfRule type="cellIs" dxfId="426" priority="441" stopIfTrue="1" operator="equal">
      <formula>"Gul"</formula>
    </cfRule>
  </conditionalFormatting>
  <conditionalFormatting sqref="E8">
    <cfRule type="cellIs" dxfId="425" priority="436" stopIfTrue="1" operator="equal">
      <formula>"Röd"</formula>
    </cfRule>
    <cfRule type="cellIs" dxfId="424" priority="437" stopIfTrue="1" operator="equal">
      <formula>"Grön"</formula>
    </cfRule>
    <cfRule type="cellIs" dxfId="423" priority="438" stopIfTrue="1" operator="equal">
      <formula>"Gul"</formula>
    </cfRule>
  </conditionalFormatting>
  <conditionalFormatting sqref="F19">
    <cfRule type="cellIs" dxfId="422" priority="235" stopIfTrue="1" operator="equal">
      <formula>"Röd"</formula>
    </cfRule>
    <cfRule type="cellIs" dxfId="421" priority="236" stopIfTrue="1" operator="equal">
      <formula>"Grön"</formula>
    </cfRule>
    <cfRule type="cellIs" dxfId="420" priority="237" stopIfTrue="1" operator="equal">
      <formula>"Gul"</formula>
    </cfRule>
  </conditionalFormatting>
  <conditionalFormatting sqref="D7">
    <cfRule type="cellIs" dxfId="419" priority="427" stopIfTrue="1" operator="equal">
      <formula>"Röd"</formula>
    </cfRule>
    <cfRule type="cellIs" dxfId="418" priority="428" stopIfTrue="1" operator="equal">
      <formula>"Grön"</formula>
    </cfRule>
    <cfRule type="cellIs" dxfId="417" priority="429" stopIfTrue="1" operator="equal">
      <formula>"Gul"</formula>
    </cfRule>
  </conditionalFormatting>
  <conditionalFormatting sqref="E7">
    <cfRule type="cellIs" dxfId="416" priority="424" stopIfTrue="1" operator="equal">
      <formula>"Röd"</formula>
    </cfRule>
    <cfRule type="cellIs" dxfId="415" priority="425" stopIfTrue="1" operator="equal">
      <formula>"Grön"</formula>
    </cfRule>
    <cfRule type="cellIs" dxfId="414" priority="426" stopIfTrue="1" operator="equal">
      <formula>"Gul"</formula>
    </cfRule>
  </conditionalFormatting>
  <conditionalFormatting sqref="F7">
    <cfRule type="cellIs" dxfId="413" priority="421" stopIfTrue="1" operator="equal">
      <formula>"Röd"</formula>
    </cfRule>
    <cfRule type="cellIs" dxfId="412" priority="422" stopIfTrue="1" operator="equal">
      <formula>"Grön"</formula>
    </cfRule>
    <cfRule type="cellIs" dxfId="411" priority="423" stopIfTrue="1" operator="equal">
      <formula>"Gul"</formula>
    </cfRule>
  </conditionalFormatting>
  <conditionalFormatting sqref="F8">
    <cfRule type="cellIs" dxfId="410" priority="418" stopIfTrue="1" operator="equal">
      <formula>"Röd"</formula>
    </cfRule>
    <cfRule type="cellIs" dxfId="409" priority="419" stopIfTrue="1" operator="equal">
      <formula>"Grön"</formula>
    </cfRule>
    <cfRule type="cellIs" dxfId="408" priority="420" stopIfTrue="1" operator="equal">
      <formula>"Gul"</formula>
    </cfRule>
  </conditionalFormatting>
  <conditionalFormatting sqref="F9">
    <cfRule type="cellIs" dxfId="407" priority="415" stopIfTrue="1" operator="equal">
      <formula>"Röd"</formula>
    </cfRule>
    <cfRule type="cellIs" dxfId="406" priority="416" stopIfTrue="1" operator="equal">
      <formula>"Grön"</formula>
    </cfRule>
    <cfRule type="cellIs" dxfId="405" priority="417" stopIfTrue="1" operator="equal">
      <formula>"Gul"</formula>
    </cfRule>
  </conditionalFormatting>
  <conditionalFormatting sqref="F10">
    <cfRule type="cellIs" dxfId="404" priority="412" stopIfTrue="1" operator="equal">
      <formula>"Röd"</formula>
    </cfRule>
    <cfRule type="cellIs" dxfId="403" priority="413" stopIfTrue="1" operator="equal">
      <formula>"Grön"</formula>
    </cfRule>
    <cfRule type="cellIs" dxfId="402" priority="414" stopIfTrue="1" operator="equal">
      <formula>"Gul"</formula>
    </cfRule>
  </conditionalFormatting>
  <conditionalFormatting sqref="F11">
    <cfRule type="cellIs" dxfId="401" priority="409" stopIfTrue="1" operator="equal">
      <formula>"Röd"</formula>
    </cfRule>
    <cfRule type="cellIs" dxfId="400" priority="410" stopIfTrue="1" operator="equal">
      <formula>"Grön"</formula>
    </cfRule>
    <cfRule type="cellIs" dxfId="399" priority="411" stopIfTrue="1" operator="equal">
      <formula>"Gul"</formula>
    </cfRule>
  </conditionalFormatting>
  <conditionalFormatting sqref="C12">
    <cfRule type="cellIs" dxfId="398" priority="406" stopIfTrue="1" operator="equal">
      <formula>"Röd"</formula>
    </cfRule>
    <cfRule type="cellIs" dxfId="397" priority="407" stopIfTrue="1" operator="equal">
      <formula>"Grön"</formula>
    </cfRule>
    <cfRule type="cellIs" dxfId="396" priority="408" stopIfTrue="1" operator="equal">
      <formula>"Gul"</formula>
    </cfRule>
  </conditionalFormatting>
  <conditionalFormatting sqref="C13">
    <cfRule type="cellIs" dxfId="395" priority="403" stopIfTrue="1" operator="equal">
      <formula>"Röd"</formula>
    </cfRule>
    <cfRule type="cellIs" dxfId="394" priority="404" stopIfTrue="1" operator="equal">
      <formula>"Grön"</formula>
    </cfRule>
    <cfRule type="cellIs" dxfId="393" priority="405" stopIfTrue="1" operator="equal">
      <formula>"Gul"</formula>
    </cfRule>
  </conditionalFormatting>
  <conditionalFormatting sqref="C14">
    <cfRule type="cellIs" dxfId="392" priority="400" stopIfTrue="1" operator="equal">
      <formula>"Röd"</formula>
    </cfRule>
    <cfRule type="cellIs" dxfId="391" priority="401" stopIfTrue="1" operator="equal">
      <formula>"Grön"</formula>
    </cfRule>
    <cfRule type="cellIs" dxfId="390" priority="402" stopIfTrue="1" operator="equal">
      <formula>"Gul"</formula>
    </cfRule>
  </conditionalFormatting>
  <conditionalFormatting sqref="C15">
    <cfRule type="cellIs" dxfId="389" priority="397" stopIfTrue="1" operator="equal">
      <formula>"Röd"</formula>
    </cfRule>
    <cfRule type="cellIs" dxfId="388" priority="398" stopIfTrue="1" operator="equal">
      <formula>"Grön"</formula>
    </cfRule>
    <cfRule type="cellIs" dxfId="387" priority="399" stopIfTrue="1" operator="equal">
      <formula>"Gul"</formula>
    </cfRule>
  </conditionalFormatting>
  <conditionalFormatting sqref="C16">
    <cfRule type="cellIs" dxfId="386" priority="394" stopIfTrue="1" operator="equal">
      <formula>"Röd"</formula>
    </cfRule>
    <cfRule type="cellIs" dxfId="385" priority="395" stopIfTrue="1" operator="equal">
      <formula>"Grön"</formula>
    </cfRule>
    <cfRule type="cellIs" dxfId="384" priority="396" stopIfTrue="1" operator="equal">
      <formula>"Gul"</formula>
    </cfRule>
  </conditionalFormatting>
  <conditionalFormatting sqref="D16">
    <cfRule type="cellIs" dxfId="383" priority="391" stopIfTrue="1" operator="equal">
      <formula>"Röd"</formula>
    </cfRule>
    <cfRule type="cellIs" dxfId="382" priority="392" stopIfTrue="1" operator="equal">
      <formula>"Grön"</formula>
    </cfRule>
    <cfRule type="cellIs" dxfId="381" priority="393" stopIfTrue="1" operator="equal">
      <formula>"Gul"</formula>
    </cfRule>
  </conditionalFormatting>
  <conditionalFormatting sqref="D15">
    <cfRule type="cellIs" dxfId="380" priority="388" stopIfTrue="1" operator="equal">
      <formula>"Röd"</formula>
    </cfRule>
    <cfRule type="cellIs" dxfId="379" priority="389" stopIfTrue="1" operator="equal">
      <formula>"Grön"</formula>
    </cfRule>
    <cfRule type="cellIs" dxfId="378" priority="390" stopIfTrue="1" operator="equal">
      <formula>"Gul"</formula>
    </cfRule>
  </conditionalFormatting>
  <conditionalFormatting sqref="D14">
    <cfRule type="cellIs" dxfId="377" priority="385" stopIfTrue="1" operator="equal">
      <formula>"Röd"</formula>
    </cfRule>
    <cfRule type="cellIs" dxfId="376" priority="386" stopIfTrue="1" operator="equal">
      <formula>"Grön"</formula>
    </cfRule>
    <cfRule type="cellIs" dxfId="375" priority="387" stopIfTrue="1" operator="equal">
      <formula>"Gul"</formula>
    </cfRule>
  </conditionalFormatting>
  <conditionalFormatting sqref="D13">
    <cfRule type="cellIs" dxfId="374" priority="382" stopIfTrue="1" operator="equal">
      <formula>"Röd"</formula>
    </cfRule>
    <cfRule type="cellIs" dxfId="373" priority="383" stopIfTrue="1" operator="equal">
      <formula>"Grön"</formula>
    </cfRule>
    <cfRule type="cellIs" dxfId="372" priority="384" stopIfTrue="1" operator="equal">
      <formula>"Gul"</formula>
    </cfRule>
  </conditionalFormatting>
  <conditionalFormatting sqref="D12">
    <cfRule type="cellIs" dxfId="371" priority="379" stopIfTrue="1" operator="equal">
      <formula>"Röd"</formula>
    </cfRule>
    <cfRule type="cellIs" dxfId="370" priority="380" stopIfTrue="1" operator="equal">
      <formula>"Grön"</formula>
    </cfRule>
    <cfRule type="cellIs" dxfId="369" priority="381" stopIfTrue="1" operator="equal">
      <formula>"Gul"</formula>
    </cfRule>
  </conditionalFormatting>
  <conditionalFormatting sqref="E12">
    <cfRule type="cellIs" dxfId="368" priority="376" stopIfTrue="1" operator="equal">
      <formula>"Röd"</formula>
    </cfRule>
    <cfRule type="cellIs" dxfId="367" priority="377" stopIfTrue="1" operator="equal">
      <formula>"Grön"</formula>
    </cfRule>
    <cfRule type="cellIs" dxfId="366" priority="378" stopIfTrue="1" operator="equal">
      <formula>"Gul"</formula>
    </cfRule>
  </conditionalFormatting>
  <conditionalFormatting sqref="E13">
    <cfRule type="cellIs" dxfId="365" priority="373" stopIfTrue="1" operator="equal">
      <formula>"Röd"</formula>
    </cfRule>
    <cfRule type="cellIs" dxfId="364" priority="374" stopIfTrue="1" operator="equal">
      <formula>"Grön"</formula>
    </cfRule>
    <cfRule type="cellIs" dxfId="363" priority="375" stopIfTrue="1" operator="equal">
      <formula>"Gul"</formula>
    </cfRule>
  </conditionalFormatting>
  <conditionalFormatting sqref="E14">
    <cfRule type="cellIs" dxfId="362" priority="370" stopIfTrue="1" operator="equal">
      <formula>"Röd"</formula>
    </cfRule>
    <cfRule type="cellIs" dxfId="361" priority="371" stopIfTrue="1" operator="equal">
      <formula>"Grön"</formula>
    </cfRule>
    <cfRule type="cellIs" dxfId="360" priority="372" stopIfTrue="1" operator="equal">
      <formula>"Gul"</formula>
    </cfRule>
  </conditionalFormatting>
  <conditionalFormatting sqref="E15">
    <cfRule type="cellIs" dxfId="359" priority="367" stopIfTrue="1" operator="equal">
      <formula>"Röd"</formula>
    </cfRule>
    <cfRule type="cellIs" dxfId="358" priority="368" stopIfTrue="1" operator="equal">
      <formula>"Grön"</formula>
    </cfRule>
    <cfRule type="cellIs" dxfId="357" priority="369" stopIfTrue="1" operator="equal">
      <formula>"Gul"</formula>
    </cfRule>
  </conditionalFormatting>
  <conditionalFormatting sqref="E16">
    <cfRule type="cellIs" dxfId="356" priority="364" stopIfTrue="1" operator="equal">
      <formula>"Röd"</formula>
    </cfRule>
    <cfRule type="cellIs" dxfId="355" priority="365" stopIfTrue="1" operator="equal">
      <formula>"Grön"</formula>
    </cfRule>
    <cfRule type="cellIs" dxfId="354" priority="366" stopIfTrue="1" operator="equal">
      <formula>"Gul"</formula>
    </cfRule>
  </conditionalFormatting>
  <conditionalFormatting sqref="F16">
    <cfRule type="cellIs" dxfId="353" priority="361" stopIfTrue="1" operator="equal">
      <formula>"Röd"</formula>
    </cfRule>
    <cfRule type="cellIs" dxfId="352" priority="362" stopIfTrue="1" operator="equal">
      <formula>"Grön"</formula>
    </cfRule>
    <cfRule type="cellIs" dxfId="351" priority="363" stopIfTrue="1" operator="equal">
      <formula>"Gul"</formula>
    </cfRule>
  </conditionalFormatting>
  <conditionalFormatting sqref="F15">
    <cfRule type="cellIs" dxfId="350" priority="358" stopIfTrue="1" operator="equal">
      <formula>"Röd"</formula>
    </cfRule>
    <cfRule type="cellIs" dxfId="349" priority="359" stopIfTrue="1" operator="equal">
      <formula>"Grön"</formula>
    </cfRule>
    <cfRule type="cellIs" dxfId="348" priority="360" stopIfTrue="1" operator="equal">
      <formula>"Gul"</formula>
    </cfRule>
  </conditionalFormatting>
  <conditionalFormatting sqref="F14">
    <cfRule type="cellIs" dxfId="347" priority="355" stopIfTrue="1" operator="equal">
      <formula>"Röd"</formula>
    </cfRule>
    <cfRule type="cellIs" dxfId="346" priority="356" stopIfTrue="1" operator="equal">
      <formula>"Grön"</formula>
    </cfRule>
    <cfRule type="cellIs" dxfId="345" priority="357" stopIfTrue="1" operator="equal">
      <formula>"Gul"</formula>
    </cfRule>
  </conditionalFormatting>
  <conditionalFormatting sqref="F13">
    <cfRule type="cellIs" dxfId="344" priority="352" stopIfTrue="1" operator="equal">
      <formula>"Röd"</formula>
    </cfRule>
    <cfRule type="cellIs" dxfId="343" priority="353" stopIfTrue="1" operator="equal">
      <formula>"Grön"</formula>
    </cfRule>
    <cfRule type="cellIs" dxfId="342" priority="354" stopIfTrue="1" operator="equal">
      <formula>"Gul"</formula>
    </cfRule>
  </conditionalFormatting>
  <conditionalFormatting sqref="F12">
    <cfRule type="cellIs" dxfId="341" priority="349" stopIfTrue="1" operator="equal">
      <formula>"Röd"</formula>
    </cfRule>
    <cfRule type="cellIs" dxfId="340" priority="350" stopIfTrue="1" operator="equal">
      <formula>"Grön"</formula>
    </cfRule>
    <cfRule type="cellIs" dxfId="339" priority="351" stopIfTrue="1" operator="equal">
      <formula>"Gul"</formula>
    </cfRule>
  </conditionalFormatting>
  <conditionalFormatting sqref="C17">
    <cfRule type="cellIs" dxfId="338" priority="346" stopIfTrue="1" operator="equal">
      <formula>"Röd"</formula>
    </cfRule>
    <cfRule type="cellIs" dxfId="337" priority="347" stopIfTrue="1" operator="equal">
      <formula>"Grön"</formula>
    </cfRule>
    <cfRule type="cellIs" dxfId="336" priority="348" stopIfTrue="1" operator="equal">
      <formula>"Gul"</formula>
    </cfRule>
  </conditionalFormatting>
  <conditionalFormatting sqref="C18">
    <cfRule type="cellIs" dxfId="335" priority="343" stopIfTrue="1" operator="equal">
      <formula>"Röd"</formula>
    </cfRule>
    <cfRule type="cellIs" dxfId="334" priority="344" stopIfTrue="1" operator="equal">
      <formula>"Grön"</formula>
    </cfRule>
    <cfRule type="cellIs" dxfId="333" priority="345" stopIfTrue="1" operator="equal">
      <formula>"Gul"</formula>
    </cfRule>
  </conditionalFormatting>
  <conditionalFormatting sqref="C19">
    <cfRule type="cellIs" dxfId="332" priority="340" stopIfTrue="1" operator="equal">
      <formula>"Röd"</formula>
    </cfRule>
    <cfRule type="cellIs" dxfId="331" priority="341" stopIfTrue="1" operator="equal">
      <formula>"Grön"</formula>
    </cfRule>
    <cfRule type="cellIs" dxfId="330" priority="342" stopIfTrue="1" operator="equal">
      <formula>"Gul"</formula>
    </cfRule>
  </conditionalFormatting>
  <conditionalFormatting sqref="C20">
    <cfRule type="cellIs" dxfId="329" priority="337" stopIfTrue="1" operator="equal">
      <formula>"Röd"</formula>
    </cfRule>
    <cfRule type="cellIs" dxfId="328" priority="338" stopIfTrue="1" operator="equal">
      <formula>"Grön"</formula>
    </cfRule>
    <cfRule type="cellIs" dxfId="327" priority="339" stopIfTrue="1" operator="equal">
      <formula>"Gul"</formula>
    </cfRule>
  </conditionalFormatting>
  <conditionalFormatting sqref="C21">
    <cfRule type="cellIs" dxfId="326" priority="334" stopIfTrue="1" operator="equal">
      <formula>"Röd"</formula>
    </cfRule>
    <cfRule type="cellIs" dxfId="325" priority="335" stopIfTrue="1" operator="equal">
      <formula>"Grön"</formula>
    </cfRule>
    <cfRule type="cellIs" dxfId="324" priority="336" stopIfTrue="1" operator="equal">
      <formula>"Gul"</formula>
    </cfRule>
  </conditionalFormatting>
  <conditionalFormatting sqref="C22">
    <cfRule type="cellIs" dxfId="323" priority="331" stopIfTrue="1" operator="equal">
      <formula>"Röd"</formula>
    </cfRule>
    <cfRule type="cellIs" dxfId="322" priority="332" stopIfTrue="1" operator="equal">
      <formula>"Grön"</formula>
    </cfRule>
    <cfRule type="cellIs" dxfId="321" priority="333" stopIfTrue="1" operator="equal">
      <formula>"Gul"</formula>
    </cfRule>
  </conditionalFormatting>
  <conditionalFormatting sqref="C23">
    <cfRule type="cellIs" dxfId="320" priority="328" stopIfTrue="1" operator="equal">
      <formula>"Röd"</formula>
    </cfRule>
    <cfRule type="cellIs" dxfId="319" priority="329" stopIfTrue="1" operator="equal">
      <formula>"Grön"</formula>
    </cfRule>
    <cfRule type="cellIs" dxfId="318" priority="330" stopIfTrue="1" operator="equal">
      <formula>"Gul"</formula>
    </cfRule>
  </conditionalFormatting>
  <conditionalFormatting sqref="C24">
    <cfRule type="cellIs" dxfId="317" priority="325" stopIfTrue="1" operator="equal">
      <formula>"Röd"</formula>
    </cfRule>
    <cfRule type="cellIs" dxfId="316" priority="326" stopIfTrue="1" operator="equal">
      <formula>"Grön"</formula>
    </cfRule>
    <cfRule type="cellIs" dxfId="315" priority="327" stopIfTrue="1" operator="equal">
      <formula>"Gul"</formula>
    </cfRule>
  </conditionalFormatting>
  <conditionalFormatting sqref="C25">
    <cfRule type="cellIs" dxfId="314" priority="322" stopIfTrue="1" operator="equal">
      <formula>"Röd"</formula>
    </cfRule>
    <cfRule type="cellIs" dxfId="313" priority="323" stopIfTrue="1" operator="equal">
      <formula>"Grön"</formula>
    </cfRule>
    <cfRule type="cellIs" dxfId="312" priority="324" stopIfTrue="1" operator="equal">
      <formula>"Gul"</formula>
    </cfRule>
  </conditionalFormatting>
  <conditionalFormatting sqref="C26">
    <cfRule type="cellIs" dxfId="311" priority="319" stopIfTrue="1" operator="equal">
      <formula>"Röd"</formula>
    </cfRule>
    <cfRule type="cellIs" dxfId="310" priority="320" stopIfTrue="1" operator="equal">
      <formula>"Grön"</formula>
    </cfRule>
    <cfRule type="cellIs" dxfId="309" priority="321" stopIfTrue="1" operator="equal">
      <formula>"Gul"</formula>
    </cfRule>
  </conditionalFormatting>
  <conditionalFormatting sqref="D26">
    <cfRule type="cellIs" dxfId="308" priority="316" stopIfTrue="1" operator="equal">
      <formula>"Röd"</formula>
    </cfRule>
    <cfRule type="cellIs" dxfId="307" priority="317" stopIfTrue="1" operator="equal">
      <formula>"Grön"</formula>
    </cfRule>
    <cfRule type="cellIs" dxfId="306" priority="318" stopIfTrue="1" operator="equal">
      <formula>"Gul"</formula>
    </cfRule>
  </conditionalFormatting>
  <conditionalFormatting sqref="D25">
    <cfRule type="cellIs" dxfId="305" priority="313" stopIfTrue="1" operator="equal">
      <formula>"Röd"</formula>
    </cfRule>
    <cfRule type="cellIs" dxfId="304" priority="314" stopIfTrue="1" operator="equal">
      <formula>"Grön"</formula>
    </cfRule>
    <cfRule type="cellIs" dxfId="303" priority="315" stopIfTrue="1" operator="equal">
      <formula>"Gul"</formula>
    </cfRule>
  </conditionalFormatting>
  <conditionalFormatting sqref="D24">
    <cfRule type="cellIs" dxfId="302" priority="310" stopIfTrue="1" operator="equal">
      <formula>"Röd"</formula>
    </cfRule>
    <cfRule type="cellIs" dxfId="301" priority="311" stopIfTrue="1" operator="equal">
      <formula>"Grön"</formula>
    </cfRule>
    <cfRule type="cellIs" dxfId="300" priority="312" stopIfTrue="1" operator="equal">
      <formula>"Gul"</formula>
    </cfRule>
  </conditionalFormatting>
  <conditionalFormatting sqref="D23">
    <cfRule type="cellIs" dxfId="299" priority="307" stopIfTrue="1" operator="equal">
      <formula>"Röd"</formula>
    </cfRule>
    <cfRule type="cellIs" dxfId="298" priority="308" stopIfTrue="1" operator="equal">
      <formula>"Grön"</formula>
    </cfRule>
    <cfRule type="cellIs" dxfId="297" priority="309" stopIfTrue="1" operator="equal">
      <formula>"Gul"</formula>
    </cfRule>
  </conditionalFormatting>
  <conditionalFormatting sqref="D22">
    <cfRule type="cellIs" dxfId="296" priority="304" stopIfTrue="1" operator="equal">
      <formula>"Röd"</formula>
    </cfRule>
    <cfRule type="cellIs" dxfId="295" priority="305" stopIfTrue="1" operator="equal">
      <formula>"Grön"</formula>
    </cfRule>
    <cfRule type="cellIs" dxfId="294" priority="306" stopIfTrue="1" operator="equal">
      <formula>"Gul"</formula>
    </cfRule>
  </conditionalFormatting>
  <conditionalFormatting sqref="D21">
    <cfRule type="cellIs" dxfId="293" priority="301" stopIfTrue="1" operator="equal">
      <formula>"Röd"</formula>
    </cfRule>
    <cfRule type="cellIs" dxfId="292" priority="302" stopIfTrue="1" operator="equal">
      <formula>"Grön"</formula>
    </cfRule>
    <cfRule type="cellIs" dxfId="291" priority="303" stopIfTrue="1" operator="equal">
      <formula>"Gul"</formula>
    </cfRule>
  </conditionalFormatting>
  <conditionalFormatting sqref="D20">
    <cfRule type="cellIs" dxfId="290" priority="298" stopIfTrue="1" operator="equal">
      <formula>"Röd"</formula>
    </cfRule>
    <cfRule type="cellIs" dxfId="289" priority="299" stopIfTrue="1" operator="equal">
      <formula>"Grön"</formula>
    </cfRule>
    <cfRule type="cellIs" dxfId="288" priority="300" stopIfTrue="1" operator="equal">
      <formula>"Gul"</formula>
    </cfRule>
  </conditionalFormatting>
  <conditionalFormatting sqref="D19">
    <cfRule type="cellIs" dxfId="287" priority="295" stopIfTrue="1" operator="equal">
      <formula>"Röd"</formula>
    </cfRule>
    <cfRule type="cellIs" dxfId="286" priority="296" stopIfTrue="1" operator="equal">
      <formula>"Grön"</formula>
    </cfRule>
    <cfRule type="cellIs" dxfId="285" priority="297" stopIfTrue="1" operator="equal">
      <formula>"Gul"</formula>
    </cfRule>
  </conditionalFormatting>
  <conditionalFormatting sqref="D18">
    <cfRule type="cellIs" dxfId="284" priority="292" stopIfTrue="1" operator="equal">
      <formula>"Röd"</formula>
    </cfRule>
    <cfRule type="cellIs" dxfId="283" priority="293" stopIfTrue="1" operator="equal">
      <formula>"Grön"</formula>
    </cfRule>
    <cfRule type="cellIs" dxfId="282" priority="294" stopIfTrue="1" operator="equal">
      <formula>"Gul"</formula>
    </cfRule>
  </conditionalFormatting>
  <conditionalFormatting sqref="D17">
    <cfRule type="cellIs" dxfId="281" priority="289" stopIfTrue="1" operator="equal">
      <formula>"Röd"</formula>
    </cfRule>
    <cfRule type="cellIs" dxfId="280" priority="290" stopIfTrue="1" operator="equal">
      <formula>"Grön"</formula>
    </cfRule>
    <cfRule type="cellIs" dxfId="279" priority="291" stopIfTrue="1" operator="equal">
      <formula>"Gul"</formula>
    </cfRule>
  </conditionalFormatting>
  <conditionalFormatting sqref="E17">
    <cfRule type="cellIs" dxfId="278" priority="286" stopIfTrue="1" operator="equal">
      <formula>"Röd"</formula>
    </cfRule>
    <cfRule type="cellIs" dxfId="277" priority="287" stopIfTrue="1" operator="equal">
      <formula>"Grön"</formula>
    </cfRule>
    <cfRule type="cellIs" dxfId="276" priority="288" stopIfTrue="1" operator="equal">
      <formula>"Gul"</formula>
    </cfRule>
  </conditionalFormatting>
  <conditionalFormatting sqref="E18">
    <cfRule type="cellIs" dxfId="275" priority="283" stopIfTrue="1" operator="equal">
      <formula>"Röd"</formula>
    </cfRule>
    <cfRule type="cellIs" dxfId="274" priority="284" stopIfTrue="1" operator="equal">
      <formula>"Grön"</formula>
    </cfRule>
    <cfRule type="cellIs" dxfId="273" priority="285" stopIfTrue="1" operator="equal">
      <formula>"Gul"</formula>
    </cfRule>
  </conditionalFormatting>
  <conditionalFormatting sqref="E19">
    <cfRule type="cellIs" dxfId="272" priority="280" stopIfTrue="1" operator="equal">
      <formula>"Röd"</formula>
    </cfRule>
    <cfRule type="cellIs" dxfId="271" priority="281" stopIfTrue="1" operator="equal">
      <formula>"Grön"</formula>
    </cfRule>
    <cfRule type="cellIs" dxfId="270" priority="282" stopIfTrue="1" operator="equal">
      <formula>"Gul"</formula>
    </cfRule>
  </conditionalFormatting>
  <conditionalFormatting sqref="E20">
    <cfRule type="cellIs" dxfId="269" priority="277" stopIfTrue="1" operator="equal">
      <formula>"Röd"</formula>
    </cfRule>
    <cfRule type="cellIs" dxfId="268" priority="278" stopIfTrue="1" operator="equal">
      <formula>"Grön"</formula>
    </cfRule>
    <cfRule type="cellIs" dxfId="267" priority="279" stopIfTrue="1" operator="equal">
      <formula>"Gul"</formula>
    </cfRule>
  </conditionalFormatting>
  <conditionalFormatting sqref="E21">
    <cfRule type="cellIs" dxfId="266" priority="274" stopIfTrue="1" operator="equal">
      <formula>"Röd"</formula>
    </cfRule>
    <cfRule type="cellIs" dxfId="265" priority="275" stopIfTrue="1" operator="equal">
      <formula>"Grön"</formula>
    </cfRule>
    <cfRule type="cellIs" dxfId="264" priority="276" stopIfTrue="1" operator="equal">
      <formula>"Gul"</formula>
    </cfRule>
  </conditionalFormatting>
  <conditionalFormatting sqref="E22">
    <cfRule type="cellIs" dxfId="263" priority="271" stopIfTrue="1" operator="equal">
      <formula>"Röd"</formula>
    </cfRule>
    <cfRule type="cellIs" dxfId="262" priority="272" stopIfTrue="1" operator="equal">
      <formula>"Grön"</formula>
    </cfRule>
    <cfRule type="cellIs" dxfId="261" priority="273" stopIfTrue="1" operator="equal">
      <formula>"Gul"</formula>
    </cfRule>
  </conditionalFormatting>
  <conditionalFormatting sqref="E23">
    <cfRule type="cellIs" dxfId="260" priority="268" stopIfTrue="1" operator="equal">
      <formula>"Röd"</formula>
    </cfRule>
    <cfRule type="cellIs" dxfId="259" priority="269" stopIfTrue="1" operator="equal">
      <formula>"Grön"</formula>
    </cfRule>
    <cfRule type="cellIs" dxfId="258" priority="270" stopIfTrue="1" operator="equal">
      <formula>"Gul"</formula>
    </cfRule>
  </conditionalFormatting>
  <conditionalFormatting sqref="E24">
    <cfRule type="cellIs" dxfId="257" priority="265" stopIfTrue="1" operator="equal">
      <formula>"Röd"</formula>
    </cfRule>
    <cfRule type="cellIs" dxfId="256" priority="266" stopIfTrue="1" operator="equal">
      <formula>"Grön"</formula>
    </cfRule>
    <cfRule type="cellIs" dxfId="255" priority="267" stopIfTrue="1" operator="equal">
      <formula>"Gul"</formula>
    </cfRule>
  </conditionalFormatting>
  <conditionalFormatting sqref="E25">
    <cfRule type="cellIs" dxfId="254" priority="262" stopIfTrue="1" operator="equal">
      <formula>"Röd"</formula>
    </cfRule>
    <cfRule type="cellIs" dxfId="253" priority="263" stopIfTrue="1" operator="equal">
      <formula>"Grön"</formula>
    </cfRule>
    <cfRule type="cellIs" dxfId="252" priority="264" stopIfTrue="1" operator="equal">
      <formula>"Gul"</formula>
    </cfRule>
  </conditionalFormatting>
  <conditionalFormatting sqref="F26">
    <cfRule type="cellIs" dxfId="251" priority="256" stopIfTrue="1" operator="equal">
      <formula>"Röd"</formula>
    </cfRule>
    <cfRule type="cellIs" dxfId="250" priority="257" stopIfTrue="1" operator="equal">
      <formula>"Grön"</formula>
    </cfRule>
    <cfRule type="cellIs" dxfId="249" priority="258" stopIfTrue="1" operator="equal">
      <formula>"Gul"</formula>
    </cfRule>
  </conditionalFormatting>
  <conditionalFormatting sqref="F25">
    <cfRule type="cellIs" dxfId="248" priority="253" stopIfTrue="1" operator="equal">
      <formula>"Röd"</formula>
    </cfRule>
    <cfRule type="cellIs" dxfId="247" priority="254" stopIfTrue="1" operator="equal">
      <formula>"Grön"</formula>
    </cfRule>
    <cfRule type="cellIs" dxfId="246" priority="255" stopIfTrue="1" operator="equal">
      <formula>"Gul"</formula>
    </cfRule>
  </conditionalFormatting>
  <conditionalFormatting sqref="F24">
    <cfRule type="cellIs" dxfId="245" priority="250" stopIfTrue="1" operator="equal">
      <formula>"Röd"</formula>
    </cfRule>
    <cfRule type="cellIs" dxfId="244" priority="251" stopIfTrue="1" operator="equal">
      <formula>"Grön"</formula>
    </cfRule>
    <cfRule type="cellIs" dxfId="243" priority="252" stopIfTrue="1" operator="equal">
      <formula>"Gul"</formula>
    </cfRule>
  </conditionalFormatting>
  <conditionalFormatting sqref="F23">
    <cfRule type="cellIs" dxfId="242" priority="247" stopIfTrue="1" operator="equal">
      <formula>"Röd"</formula>
    </cfRule>
    <cfRule type="cellIs" dxfId="241" priority="248" stopIfTrue="1" operator="equal">
      <formula>"Grön"</formula>
    </cfRule>
    <cfRule type="cellIs" dxfId="240" priority="249" stopIfTrue="1" operator="equal">
      <formula>"Gul"</formula>
    </cfRule>
  </conditionalFormatting>
  <conditionalFormatting sqref="F22">
    <cfRule type="cellIs" dxfId="239" priority="244" stopIfTrue="1" operator="equal">
      <formula>"Röd"</formula>
    </cfRule>
    <cfRule type="cellIs" dxfId="238" priority="245" stopIfTrue="1" operator="equal">
      <formula>"Grön"</formula>
    </cfRule>
    <cfRule type="cellIs" dxfId="237" priority="246" stopIfTrue="1" operator="equal">
      <formula>"Gul"</formula>
    </cfRule>
  </conditionalFormatting>
  <conditionalFormatting sqref="F21">
    <cfRule type="cellIs" dxfId="236" priority="241" stopIfTrue="1" operator="equal">
      <formula>"Röd"</formula>
    </cfRule>
    <cfRule type="cellIs" dxfId="235" priority="242" stopIfTrue="1" operator="equal">
      <formula>"Grön"</formula>
    </cfRule>
    <cfRule type="cellIs" dxfId="234" priority="243" stopIfTrue="1" operator="equal">
      <formula>"Gul"</formula>
    </cfRule>
  </conditionalFormatting>
  <conditionalFormatting sqref="F20">
    <cfRule type="cellIs" dxfId="233" priority="238" stopIfTrue="1" operator="equal">
      <formula>"Röd"</formula>
    </cfRule>
    <cfRule type="cellIs" dxfId="232" priority="239" stopIfTrue="1" operator="equal">
      <formula>"Grön"</formula>
    </cfRule>
    <cfRule type="cellIs" dxfId="231" priority="240" stopIfTrue="1" operator="equal">
      <formula>"Gul"</formula>
    </cfRule>
  </conditionalFormatting>
  <conditionalFormatting sqref="F18">
    <cfRule type="cellIs" dxfId="230" priority="232" stopIfTrue="1" operator="equal">
      <formula>"Röd"</formula>
    </cfRule>
    <cfRule type="cellIs" dxfId="229" priority="233" stopIfTrue="1" operator="equal">
      <formula>"Grön"</formula>
    </cfRule>
    <cfRule type="cellIs" dxfId="228" priority="234" stopIfTrue="1" operator="equal">
      <formula>"Gul"</formula>
    </cfRule>
  </conditionalFormatting>
  <conditionalFormatting sqref="I7:I11">
    <cfRule type="cellIs" dxfId="227" priority="226" stopIfTrue="1" operator="equal">
      <formula>"Röd"</formula>
    </cfRule>
    <cfRule type="cellIs" dxfId="226" priority="227" stopIfTrue="1" operator="equal">
      <formula>"Grön"</formula>
    </cfRule>
    <cfRule type="cellIs" dxfId="225" priority="228" stopIfTrue="1" operator="equal">
      <formula>"Gul"</formula>
    </cfRule>
  </conditionalFormatting>
  <conditionalFormatting sqref="L17">
    <cfRule type="cellIs" dxfId="224" priority="1" stopIfTrue="1" operator="equal">
      <formula>"Röd"</formula>
    </cfRule>
    <cfRule type="cellIs" dxfId="223" priority="2" stopIfTrue="1" operator="equal">
      <formula>"Grön"</formula>
    </cfRule>
    <cfRule type="cellIs" dxfId="222" priority="3" stopIfTrue="1" operator="equal">
      <formula>"Gul"</formula>
    </cfRule>
  </conditionalFormatting>
  <conditionalFormatting sqref="K26">
    <cfRule type="cellIs" dxfId="221" priority="31" stopIfTrue="1" operator="equal">
      <formula>"Röd"</formula>
    </cfRule>
    <cfRule type="cellIs" dxfId="220" priority="32" stopIfTrue="1" operator="equal">
      <formula>"Grön"</formula>
    </cfRule>
    <cfRule type="cellIs" dxfId="219" priority="33" stopIfTrue="1" operator="equal">
      <formula>"Gul"</formula>
    </cfRule>
  </conditionalFormatting>
  <conditionalFormatting sqref="J8">
    <cfRule type="cellIs" dxfId="218" priority="223" stopIfTrue="1" operator="equal">
      <formula>"Röd"</formula>
    </cfRule>
    <cfRule type="cellIs" dxfId="217" priority="224" stopIfTrue="1" operator="equal">
      <formula>"Grön"</formula>
    </cfRule>
    <cfRule type="cellIs" dxfId="216" priority="225" stopIfTrue="1" operator="equal">
      <formula>"Gul"</formula>
    </cfRule>
  </conditionalFormatting>
  <conditionalFormatting sqref="J9">
    <cfRule type="cellIs" dxfId="215" priority="220" stopIfTrue="1" operator="equal">
      <formula>"Röd"</formula>
    </cfRule>
    <cfRule type="cellIs" dxfId="214" priority="221" stopIfTrue="1" operator="equal">
      <formula>"Grön"</formula>
    </cfRule>
    <cfRule type="cellIs" dxfId="213" priority="222" stopIfTrue="1" operator="equal">
      <formula>"Gul"</formula>
    </cfRule>
  </conditionalFormatting>
  <conditionalFormatting sqref="J10">
    <cfRule type="cellIs" dxfId="212" priority="217" stopIfTrue="1" operator="equal">
      <formula>"Röd"</formula>
    </cfRule>
    <cfRule type="cellIs" dxfId="211" priority="218" stopIfTrue="1" operator="equal">
      <formula>"Grön"</formula>
    </cfRule>
    <cfRule type="cellIs" dxfId="210" priority="219" stopIfTrue="1" operator="equal">
      <formula>"Gul"</formula>
    </cfRule>
  </conditionalFormatting>
  <conditionalFormatting sqref="J11">
    <cfRule type="cellIs" dxfId="209" priority="214" stopIfTrue="1" operator="equal">
      <formula>"Röd"</formula>
    </cfRule>
    <cfRule type="cellIs" dxfId="208" priority="215" stopIfTrue="1" operator="equal">
      <formula>"Grön"</formula>
    </cfRule>
    <cfRule type="cellIs" dxfId="207" priority="216" stopIfTrue="1" operator="equal">
      <formula>"Gul"</formula>
    </cfRule>
  </conditionalFormatting>
  <conditionalFormatting sqref="K11">
    <cfRule type="cellIs" dxfId="206" priority="211" stopIfTrue="1" operator="equal">
      <formula>"Röd"</formula>
    </cfRule>
    <cfRule type="cellIs" dxfId="205" priority="212" stopIfTrue="1" operator="equal">
      <formula>"Grön"</formula>
    </cfRule>
    <cfRule type="cellIs" dxfId="204" priority="213" stopIfTrue="1" operator="equal">
      <formula>"Gul"</formula>
    </cfRule>
  </conditionalFormatting>
  <conditionalFormatting sqref="K10">
    <cfRule type="cellIs" dxfId="203" priority="208" stopIfTrue="1" operator="equal">
      <formula>"Röd"</formula>
    </cfRule>
    <cfRule type="cellIs" dxfId="202" priority="209" stopIfTrue="1" operator="equal">
      <formula>"Grön"</formula>
    </cfRule>
    <cfRule type="cellIs" dxfId="201" priority="210" stopIfTrue="1" operator="equal">
      <formula>"Gul"</formula>
    </cfRule>
  </conditionalFormatting>
  <conditionalFormatting sqref="K9">
    <cfRule type="cellIs" dxfId="200" priority="205" stopIfTrue="1" operator="equal">
      <formula>"Röd"</formula>
    </cfRule>
    <cfRule type="cellIs" dxfId="199" priority="206" stopIfTrue="1" operator="equal">
      <formula>"Grön"</formula>
    </cfRule>
    <cfRule type="cellIs" dxfId="198" priority="207" stopIfTrue="1" operator="equal">
      <formula>"Gul"</formula>
    </cfRule>
  </conditionalFormatting>
  <conditionalFormatting sqref="K8">
    <cfRule type="cellIs" dxfId="197" priority="202" stopIfTrue="1" operator="equal">
      <formula>"Röd"</formula>
    </cfRule>
    <cfRule type="cellIs" dxfId="196" priority="203" stopIfTrue="1" operator="equal">
      <formula>"Grön"</formula>
    </cfRule>
    <cfRule type="cellIs" dxfId="195" priority="204" stopIfTrue="1" operator="equal">
      <formula>"Gul"</formula>
    </cfRule>
  </conditionalFormatting>
  <conditionalFormatting sqref="L19">
    <cfRule type="cellIs" dxfId="194" priority="7" stopIfTrue="1" operator="equal">
      <formula>"Röd"</formula>
    </cfRule>
    <cfRule type="cellIs" dxfId="193" priority="8" stopIfTrue="1" operator="equal">
      <formula>"Grön"</formula>
    </cfRule>
    <cfRule type="cellIs" dxfId="192" priority="9" stopIfTrue="1" operator="equal">
      <formula>"Gul"</formula>
    </cfRule>
  </conditionalFormatting>
  <conditionalFormatting sqref="J7">
    <cfRule type="cellIs" dxfId="191" priority="199" stopIfTrue="1" operator="equal">
      <formula>"Röd"</formula>
    </cfRule>
    <cfRule type="cellIs" dxfId="190" priority="200" stopIfTrue="1" operator="equal">
      <formula>"Grön"</formula>
    </cfRule>
    <cfRule type="cellIs" dxfId="189" priority="201" stopIfTrue="1" operator="equal">
      <formula>"Gul"</formula>
    </cfRule>
  </conditionalFormatting>
  <conditionalFormatting sqref="K7">
    <cfRule type="cellIs" dxfId="188" priority="196" stopIfTrue="1" operator="equal">
      <formula>"Röd"</formula>
    </cfRule>
    <cfRule type="cellIs" dxfId="187" priority="197" stopIfTrue="1" operator="equal">
      <formula>"Grön"</formula>
    </cfRule>
    <cfRule type="cellIs" dxfId="186" priority="198" stopIfTrue="1" operator="equal">
      <formula>"Gul"</formula>
    </cfRule>
  </conditionalFormatting>
  <conditionalFormatting sqref="L7">
    <cfRule type="cellIs" dxfId="185" priority="193" stopIfTrue="1" operator="equal">
      <formula>"Röd"</formula>
    </cfRule>
    <cfRule type="cellIs" dxfId="184" priority="194" stopIfTrue="1" operator="equal">
      <formula>"Grön"</formula>
    </cfRule>
    <cfRule type="cellIs" dxfId="183" priority="195" stopIfTrue="1" operator="equal">
      <formula>"Gul"</formula>
    </cfRule>
  </conditionalFormatting>
  <conditionalFormatting sqref="L8">
    <cfRule type="cellIs" dxfId="182" priority="190" stopIfTrue="1" operator="equal">
      <formula>"Röd"</formula>
    </cfRule>
    <cfRule type="cellIs" dxfId="181" priority="191" stopIfTrue="1" operator="equal">
      <formula>"Grön"</formula>
    </cfRule>
    <cfRule type="cellIs" dxfId="180" priority="192" stopIfTrue="1" operator="equal">
      <formula>"Gul"</formula>
    </cfRule>
  </conditionalFormatting>
  <conditionalFormatting sqref="L9">
    <cfRule type="cellIs" dxfId="179" priority="187" stopIfTrue="1" operator="equal">
      <formula>"Röd"</formula>
    </cfRule>
    <cfRule type="cellIs" dxfId="178" priority="188" stopIfTrue="1" operator="equal">
      <formula>"Grön"</formula>
    </cfRule>
    <cfRule type="cellIs" dxfId="177" priority="189" stopIfTrue="1" operator="equal">
      <formula>"Gul"</formula>
    </cfRule>
  </conditionalFormatting>
  <conditionalFormatting sqref="L10">
    <cfRule type="cellIs" dxfId="176" priority="184" stopIfTrue="1" operator="equal">
      <formula>"Röd"</formula>
    </cfRule>
    <cfRule type="cellIs" dxfId="175" priority="185" stopIfTrue="1" operator="equal">
      <formula>"Grön"</formula>
    </cfRule>
    <cfRule type="cellIs" dxfId="174" priority="186" stopIfTrue="1" operator="equal">
      <formula>"Gul"</formula>
    </cfRule>
  </conditionalFormatting>
  <conditionalFormatting sqref="L11">
    <cfRule type="cellIs" dxfId="173" priority="181" stopIfTrue="1" operator="equal">
      <formula>"Röd"</formula>
    </cfRule>
    <cfRule type="cellIs" dxfId="172" priority="182" stopIfTrue="1" operator="equal">
      <formula>"Grön"</formula>
    </cfRule>
    <cfRule type="cellIs" dxfId="171" priority="183" stopIfTrue="1" operator="equal">
      <formula>"Gul"</formula>
    </cfRule>
  </conditionalFormatting>
  <conditionalFormatting sqref="I12">
    <cfRule type="cellIs" dxfId="170" priority="178" stopIfTrue="1" operator="equal">
      <formula>"Röd"</formula>
    </cfRule>
    <cfRule type="cellIs" dxfId="169" priority="179" stopIfTrue="1" operator="equal">
      <formula>"Grön"</formula>
    </cfRule>
    <cfRule type="cellIs" dxfId="168" priority="180" stopIfTrue="1" operator="equal">
      <formula>"Gul"</formula>
    </cfRule>
  </conditionalFormatting>
  <conditionalFormatting sqref="I13">
    <cfRule type="cellIs" dxfId="167" priority="175" stopIfTrue="1" operator="equal">
      <formula>"Röd"</formula>
    </cfRule>
    <cfRule type="cellIs" dxfId="166" priority="176" stopIfTrue="1" operator="equal">
      <formula>"Grön"</formula>
    </cfRule>
    <cfRule type="cellIs" dxfId="165" priority="177" stopIfTrue="1" operator="equal">
      <formula>"Gul"</formula>
    </cfRule>
  </conditionalFormatting>
  <conditionalFormatting sqref="I14">
    <cfRule type="cellIs" dxfId="164" priority="172" stopIfTrue="1" operator="equal">
      <formula>"Röd"</formula>
    </cfRule>
    <cfRule type="cellIs" dxfId="163" priority="173" stopIfTrue="1" operator="equal">
      <formula>"Grön"</formula>
    </cfRule>
    <cfRule type="cellIs" dxfId="162" priority="174" stopIfTrue="1" operator="equal">
      <formula>"Gul"</formula>
    </cfRule>
  </conditionalFormatting>
  <conditionalFormatting sqref="I15">
    <cfRule type="cellIs" dxfId="161" priority="169" stopIfTrue="1" operator="equal">
      <formula>"Röd"</formula>
    </cfRule>
    <cfRule type="cellIs" dxfId="160" priority="170" stopIfTrue="1" operator="equal">
      <formula>"Grön"</formula>
    </cfRule>
    <cfRule type="cellIs" dxfId="159" priority="171" stopIfTrue="1" operator="equal">
      <formula>"Gul"</formula>
    </cfRule>
  </conditionalFormatting>
  <conditionalFormatting sqref="I16">
    <cfRule type="cellIs" dxfId="158" priority="166" stopIfTrue="1" operator="equal">
      <formula>"Röd"</formula>
    </cfRule>
    <cfRule type="cellIs" dxfId="157" priority="167" stopIfTrue="1" operator="equal">
      <formula>"Grön"</formula>
    </cfRule>
    <cfRule type="cellIs" dxfId="156" priority="168" stopIfTrue="1" operator="equal">
      <formula>"Gul"</formula>
    </cfRule>
  </conditionalFormatting>
  <conditionalFormatting sqref="J16">
    <cfRule type="cellIs" dxfId="155" priority="163" stopIfTrue="1" operator="equal">
      <formula>"Röd"</formula>
    </cfRule>
    <cfRule type="cellIs" dxfId="154" priority="164" stopIfTrue="1" operator="equal">
      <formula>"Grön"</formula>
    </cfRule>
    <cfRule type="cellIs" dxfId="153" priority="165" stopIfTrue="1" operator="equal">
      <formula>"Gul"</formula>
    </cfRule>
  </conditionalFormatting>
  <conditionalFormatting sqref="J15">
    <cfRule type="cellIs" dxfId="152" priority="160" stopIfTrue="1" operator="equal">
      <formula>"Röd"</formula>
    </cfRule>
    <cfRule type="cellIs" dxfId="151" priority="161" stopIfTrue="1" operator="equal">
      <formula>"Grön"</formula>
    </cfRule>
    <cfRule type="cellIs" dxfId="150" priority="162" stopIfTrue="1" operator="equal">
      <formula>"Gul"</formula>
    </cfRule>
  </conditionalFormatting>
  <conditionalFormatting sqref="J14">
    <cfRule type="cellIs" dxfId="149" priority="157" stopIfTrue="1" operator="equal">
      <formula>"Röd"</formula>
    </cfRule>
    <cfRule type="cellIs" dxfId="148" priority="158" stopIfTrue="1" operator="equal">
      <formula>"Grön"</formula>
    </cfRule>
    <cfRule type="cellIs" dxfId="147" priority="159" stopIfTrue="1" operator="equal">
      <formula>"Gul"</formula>
    </cfRule>
  </conditionalFormatting>
  <conditionalFormatting sqref="J13">
    <cfRule type="cellIs" dxfId="146" priority="154" stopIfTrue="1" operator="equal">
      <formula>"Röd"</formula>
    </cfRule>
    <cfRule type="cellIs" dxfId="145" priority="155" stopIfTrue="1" operator="equal">
      <formula>"Grön"</formula>
    </cfRule>
    <cfRule type="cellIs" dxfId="144" priority="156" stopIfTrue="1" operator="equal">
      <formula>"Gul"</formula>
    </cfRule>
  </conditionalFormatting>
  <conditionalFormatting sqref="J12">
    <cfRule type="cellIs" dxfId="143" priority="151" stopIfTrue="1" operator="equal">
      <formula>"Röd"</formula>
    </cfRule>
    <cfRule type="cellIs" dxfId="142" priority="152" stopIfTrue="1" operator="equal">
      <formula>"Grön"</formula>
    </cfRule>
    <cfRule type="cellIs" dxfId="141" priority="153" stopIfTrue="1" operator="equal">
      <formula>"Gul"</formula>
    </cfRule>
  </conditionalFormatting>
  <conditionalFormatting sqref="K12">
    <cfRule type="cellIs" dxfId="140" priority="148" stopIfTrue="1" operator="equal">
      <formula>"Röd"</formula>
    </cfRule>
    <cfRule type="cellIs" dxfId="139" priority="149" stopIfTrue="1" operator="equal">
      <formula>"Grön"</formula>
    </cfRule>
    <cfRule type="cellIs" dxfId="138" priority="150" stopIfTrue="1" operator="equal">
      <formula>"Gul"</formula>
    </cfRule>
  </conditionalFormatting>
  <conditionalFormatting sqref="K13">
    <cfRule type="cellIs" dxfId="137" priority="145" stopIfTrue="1" operator="equal">
      <formula>"Röd"</formula>
    </cfRule>
    <cfRule type="cellIs" dxfId="136" priority="146" stopIfTrue="1" operator="equal">
      <formula>"Grön"</formula>
    </cfRule>
    <cfRule type="cellIs" dxfId="135" priority="147" stopIfTrue="1" operator="equal">
      <formula>"Gul"</formula>
    </cfRule>
  </conditionalFormatting>
  <conditionalFormatting sqref="K14">
    <cfRule type="cellIs" dxfId="134" priority="142" stopIfTrue="1" operator="equal">
      <formula>"Röd"</formula>
    </cfRule>
    <cfRule type="cellIs" dxfId="133" priority="143" stopIfTrue="1" operator="equal">
      <formula>"Grön"</formula>
    </cfRule>
    <cfRule type="cellIs" dxfId="132" priority="144" stopIfTrue="1" operator="equal">
      <formula>"Gul"</formula>
    </cfRule>
  </conditionalFormatting>
  <conditionalFormatting sqref="K15">
    <cfRule type="cellIs" dxfId="131" priority="139" stopIfTrue="1" operator="equal">
      <formula>"Röd"</formula>
    </cfRule>
    <cfRule type="cellIs" dxfId="130" priority="140" stopIfTrue="1" operator="equal">
      <formula>"Grön"</formula>
    </cfRule>
    <cfRule type="cellIs" dxfId="129" priority="141" stopIfTrue="1" operator="equal">
      <formula>"Gul"</formula>
    </cfRule>
  </conditionalFormatting>
  <conditionalFormatting sqref="K16">
    <cfRule type="cellIs" dxfId="128" priority="136" stopIfTrue="1" operator="equal">
      <formula>"Röd"</formula>
    </cfRule>
    <cfRule type="cellIs" dxfId="127" priority="137" stopIfTrue="1" operator="equal">
      <formula>"Grön"</formula>
    </cfRule>
    <cfRule type="cellIs" dxfId="126" priority="138" stopIfTrue="1" operator="equal">
      <formula>"Gul"</formula>
    </cfRule>
  </conditionalFormatting>
  <conditionalFormatting sqref="L16">
    <cfRule type="cellIs" dxfId="125" priority="133" stopIfTrue="1" operator="equal">
      <formula>"Röd"</formula>
    </cfRule>
    <cfRule type="cellIs" dxfId="124" priority="134" stopIfTrue="1" operator="equal">
      <formula>"Grön"</formula>
    </cfRule>
    <cfRule type="cellIs" dxfId="123" priority="135" stopIfTrue="1" operator="equal">
      <formula>"Gul"</formula>
    </cfRule>
  </conditionalFormatting>
  <conditionalFormatting sqref="L15">
    <cfRule type="cellIs" dxfId="122" priority="130" stopIfTrue="1" operator="equal">
      <formula>"Röd"</formula>
    </cfRule>
    <cfRule type="cellIs" dxfId="121" priority="131" stopIfTrue="1" operator="equal">
      <formula>"Grön"</formula>
    </cfRule>
    <cfRule type="cellIs" dxfId="120" priority="132" stopIfTrue="1" operator="equal">
      <formula>"Gul"</formula>
    </cfRule>
  </conditionalFormatting>
  <conditionalFormatting sqref="L14">
    <cfRule type="cellIs" dxfId="119" priority="127" stopIfTrue="1" operator="equal">
      <formula>"Röd"</formula>
    </cfRule>
    <cfRule type="cellIs" dxfId="118" priority="128" stopIfTrue="1" operator="equal">
      <formula>"Grön"</formula>
    </cfRule>
    <cfRule type="cellIs" dxfId="117" priority="129" stopIfTrue="1" operator="equal">
      <formula>"Gul"</formula>
    </cfRule>
  </conditionalFormatting>
  <conditionalFormatting sqref="L13">
    <cfRule type="cellIs" dxfId="116" priority="124" stopIfTrue="1" operator="equal">
      <formula>"Röd"</formula>
    </cfRule>
    <cfRule type="cellIs" dxfId="115" priority="125" stopIfTrue="1" operator="equal">
      <formula>"Grön"</formula>
    </cfRule>
    <cfRule type="cellIs" dxfId="114" priority="126" stopIfTrue="1" operator="equal">
      <formula>"Gul"</formula>
    </cfRule>
  </conditionalFormatting>
  <conditionalFormatting sqref="L12">
    <cfRule type="cellIs" dxfId="113" priority="121" stopIfTrue="1" operator="equal">
      <formula>"Röd"</formula>
    </cfRule>
    <cfRule type="cellIs" dxfId="112" priority="122" stopIfTrue="1" operator="equal">
      <formula>"Grön"</formula>
    </cfRule>
    <cfRule type="cellIs" dxfId="111" priority="123" stopIfTrue="1" operator="equal">
      <formula>"Gul"</formula>
    </cfRule>
  </conditionalFormatting>
  <conditionalFormatting sqref="I17">
    <cfRule type="cellIs" dxfId="110" priority="118" stopIfTrue="1" operator="equal">
      <formula>"Röd"</formula>
    </cfRule>
    <cfRule type="cellIs" dxfId="109" priority="119" stopIfTrue="1" operator="equal">
      <formula>"Grön"</formula>
    </cfRule>
    <cfRule type="cellIs" dxfId="108" priority="120" stopIfTrue="1" operator="equal">
      <formula>"Gul"</formula>
    </cfRule>
  </conditionalFormatting>
  <conditionalFormatting sqref="I18">
    <cfRule type="cellIs" dxfId="107" priority="115" stopIfTrue="1" operator="equal">
      <formula>"Röd"</formula>
    </cfRule>
    <cfRule type="cellIs" dxfId="106" priority="116" stopIfTrue="1" operator="equal">
      <formula>"Grön"</formula>
    </cfRule>
    <cfRule type="cellIs" dxfId="105" priority="117" stopIfTrue="1" operator="equal">
      <formula>"Gul"</formula>
    </cfRule>
  </conditionalFormatting>
  <conditionalFormatting sqref="I19">
    <cfRule type="cellIs" dxfId="104" priority="112" stopIfTrue="1" operator="equal">
      <formula>"Röd"</formula>
    </cfRule>
    <cfRule type="cellIs" dxfId="103" priority="113" stopIfTrue="1" operator="equal">
      <formula>"Grön"</formula>
    </cfRule>
    <cfRule type="cellIs" dxfId="102" priority="114" stopIfTrue="1" operator="equal">
      <formula>"Gul"</formula>
    </cfRule>
  </conditionalFormatting>
  <conditionalFormatting sqref="I20">
    <cfRule type="cellIs" dxfId="101" priority="109" stopIfTrue="1" operator="equal">
      <formula>"Röd"</formula>
    </cfRule>
    <cfRule type="cellIs" dxfId="100" priority="110" stopIfTrue="1" operator="equal">
      <formula>"Grön"</formula>
    </cfRule>
    <cfRule type="cellIs" dxfId="99" priority="111" stopIfTrue="1" operator="equal">
      <formula>"Gul"</formula>
    </cfRule>
  </conditionalFormatting>
  <conditionalFormatting sqref="I21">
    <cfRule type="cellIs" dxfId="98" priority="106" stopIfTrue="1" operator="equal">
      <formula>"Röd"</formula>
    </cfRule>
    <cfRule type="cellIs" dxfId="97" priority="107" stopIfTrue="1" operator="equal">
      <formula>"Grön"</formula>
    </cfRule>
    <cfRule type="cellIs" dxfId="96" priority="108" stopIfTrue="1" operator="equal">
      <formula>"Gul"</formula>
    </cfRule>
  </conditionalFormatting>
  <conditionalFormatting sqref="I22">
    <cfRule type="cellIs" dxfId="95" priority="103" stopIfTrue="1" operator="equal">
      <formula>"Röd"</formula>
    </cfRule>
    <cfRule type="cellIs" dxfId="94" priority="104" stopIfTrue="1" operator="equal">
      <formula>"Grön"</formula>
    </cfRule>
    <cfRule type="cellIs" dxfId="93" priority="105" stopIfTrue="1" operator="equal">
      <formula>"Gul"</formula>
    </cfRule>
  </conditionalFormatting>
  <conditionalFormatting sqref="I23">
    <cfRule type="cellIs" dxfId="92" priority="100" stopIfTrue="1" operator="equal">
      <formula>"Röd"</formula>
    </cfRule>
    <cfRule type="cellIs" dxfId="91" priority="101" stopIfTrue="1" operator="equal">
      <formula>"Grön"</formula>
    </cfRule>
    <cfRule type="cellIs" dxfId="90" priority="102" stopIfTrue="1" operator="equal">
      <formula>"Gul"</formula>
    </cfRule>
  </conditionalFormatting>
  <conditionalFormatting sqref="I24">
    <cfRule type="cellIs" dxfId="89" priority="97" stopIfTrue="1" operator="equal">
      <formula>"Röd"</formula>
    </cfRule>
    <cfRule type="cellIs" dxfId="88" priority="98" stopIfTrue="1" operator="equal">
      <formula>"Grön"</formula>
    </cfRule>
    <cfRule type="cellIs" dxfId="87" priority="99" stopIfTrue="1" operator="equal">
      <formula>"Gul"</formula>
    </cfRule>
  </conditionalFormatting>
  <conditionalFormatting sqref="I25">
    <cfRule type="cellIs" dxfId="86" priority="94" stopIfTrue="1" operator="equal">
      <formula>"Röd"</formula>
    </cfRule>
    <cfRule type="cellIs" dxfId="85" priority="95" stopIfTrue="1" operator="equal">
      <formula>"Grön"</formula>
    </cfRule>
    <cfRule type="cellIs" dxfId="84" priority="96" stopIfTrue="1" operator="equal">
      <formula>"Gul"</formula>
    </cfRule>
  </conditionalFormatting>
  <conditionalFormatting sqref="I26">
    <cfRule type="cellIs" dxfId="83" priority="91" stopIfTrue="1" operator="equal">
      <formula>"Röd"</formula>
    </cfRule>
    <cfRule type="cellIs" dxfId="82" priority="92" stopIfTrue="1" operator="equal">
      <formula>"Grön"</formula>
    </cfRule>
    <cfRule type="cellIs" dxfId="81" priority="93" stopIfTrue="1" operator="equal">
      <formula>"Gul"</formula>
    </cfRule>
  </conditionalFormatting>
  <conditionalFormatting sqref="J26">
    <cfRule type="cellIs" dxfId="80" priority="88" stopIfTrue="1" operator="equal">
      <formula>"Röd"</formula>
    </cfRule>
    <cfRule type="cellIs" dxfId="79" priority="89" stopIfTrue="1" operator="equal">
      <formula>"Grön"</formula>
    </cfRule>
    <cfRule type="cellIs" dxfId="78" priority="90" stopIfTrue="1" operator="equal">
      <formula>"Gul"</formula>
    </cfRule>
  </conditionalFormatting>
  <conditionalFormatting sqref="J25">
    <cfRule type="cellIs" dxfId="77" priority="85" stopIfTrue="1" operator="equal">
      <formula>"Röd"</formula>
    </cfRule>
    <cfRule type="cellIs" dxfId="76" priority="86" stopIfTrue="1" operator="equal">
      <formula>"Grön"</formula>
    </cfRule>
    <cfRule type="cellIs" dxfId="75" priority="87" stopIfTrue="1" operator="equal">
      <formula>"Gul"</formula>
    </cfRule>
  </conditionalFormatting>
  <conditionalFormatting sqref="J24">
    <cfRule type="cellIs" dxfId="74" priority="82" stopIfTrue="1" operator="equal">
      <formula>"Röd"</formula>
    </cfRule>
    <cfRule type="cellIs" dxfId="73" priority="83" stopIfTrue="1" operator="equal">
      <formula>"Grön"</formula>
    </cfRule>
    <cfRule type="cellIs" dxfId="72" priority="84" stopIfTrue="1" operator="equal">
      <formula>"Gul"</formula>
    </cfRule>
  </conditionalFormatting>
  <conditionalFormatting sqref="J23">
    <cfRule type="cellIs" dxfId="71" priority="79" stopIfTrue="1" operator="equal">
      <formula>"Röd"</formula>
    </cfRule>
    <cfRule type="cellIs" dxfId="70" priority="80" stopIfTrue="1" operator="equal">
      <formula>"Grön"</formula>
    </cfRule>
    <cfRule type="cellIs" dxfId="69" priority="81" stopIfTrue="1" operator="equal">
      <formula>"Gul"</formula>
    </cfRule>
  </conditionalFormatting>
  <conditionalFormatting sqref="J22">
    <cfRule type="cellIs" dxfId="68" priority="76" stopIfTrue="1" operator="equal">
      <formula>"Röd"</formula>
    </cfRule>
    <cfRule type="cellIs" dxfId="67" priority="77" stopIfTrue="1" operator="equal">
      <formula>"Grön"</formula>
    </cfRule>
    <cfRule type="cellIs" dxfId="66" priority="78" stopIfTrue="1" operator="equal">
      <formula>"Gul"</formula>
    </cfRule>
  </conditionalFormatting>
  <conditionalFormatting sqref="J21">
    <cfRule type="cellIs" dxfId="65" priority="73" stopIfTrue="1" operator="equal">
      <formula>"Röd"</formula>
    </cfRule>
    <cfRule type="cellIs" dxfId="64" priority="74" stopIfTrue="1" operator="equal">
      <formula>"Grön"</formula>
    </cfRule>
    <cfRule type="cellIs" dxfId="63" priority="75" stopIfTrue="1" operator="equal">
      <formula>"Gul"</formula>
    </cfRule>
  </conditionalFormatting>
  <conditionalFormatting sqref="J20">
    <cfRule type="cellIs" dxfId="62" priority="70" stopIfTrue="1" operator="equal">
      <formula>"Röd"</formula>
    </cfRule>
    <cfRule type="cellIs" dxfId="61" priority="71" stopIfTrue="1" operator="equal">
      <formula>"Grön"</formula>
    </cfRule>
    <cfRule type="cellIs" dxfId="60" priority="72" stopIfTrue="1" operator="equal">
      <formula>"Gul"</formula>
    </cfRule>
  </conditionalFormatting>
  <conditionalFormatting sqref="J19">
    <cfRule type="cellIs" dxfId="59" priority="67" stopIfTrue="1" operator="equal">
      <formula>"Röd"</formula>
    </cfRule>
    <cfRule type="cellIs" dxfId="58" priority="68" stopIfTrue="1" operator="equal">
      <formula>"Grön"</formula>
    </cfRule>
    <cfRule type="cellIs" dxfId="57" priority="69" stopIfTrue="1" operator="equal">
      <formula>"Gul"</formula>
    </cfRule>
  </conditionalFormatting>
  <conditionalFormatting sqref="J18">
    <cfRule type="cellIs" dxfId="56" priority="64" stopIfTrue="1" operator="equal">
      <formula>"Röd"</formula>
    </cfRule>
    <cfRule type="cellIs" dxfId="55" priority="65" stopIfTrue="1" operator="equal">
      <formula>"Grön"</formula>
    </cfRule>
    <cfRule type="cellIs" dxfId="54" priority="66" stopIfTrue="1" operator="equal">
      <formula>"Gul"</formula>
    </cfRule>
  </conditionalFormatting>
  <conditionalFormatting sqref="J17">
    <cfRule type="cellIs" dxfId="53" priority="61" stopIfTrue="1" operator="equal">
      <formula>"Röd"</formula>
    </cfRule>
    <cfRule type="cellIs" dxfId="52" priority="62" stopIfTrue="1" operator="equal">
      <formula>"Grön"</formula>
    </cfRule>
    <cfRule type="cellIs" dxfId="51" priority="63" stopIfTrue="1" operator="equal">
      <formula>"Gul"</formula>
    </cfRule>
  </conditionalFormatting>
  <conditionalFormatting sqref="K17">
    <cfRule type="cellIs" dxfId="50" priority="58" stopIfTrue="1" operator="equal">
      <formula>"Röd"</formula>
    </cfRule>
    <cfRule type="cellIs" dxfId="49" priority="59" stopIfTrue="1" operator="equal">
      <formula>"Grön"</formula>
    </cfRule>
    <cfRule type="cellIs" dxfId="48" priority="60" stopIfTrue="1" operator="equal">
      <formula>"Gul"</formula>
    </cfRule>
  </conditionalFormatting>
  <conditionalFormatting sqref="K18">
    <cfRule type="cellIs" dxfId="47" priority="55" stopIfTrue="1" operator="equal">
      <formula>"Röd"</formula>
    </cfRule>
    <cfRule type="cellIs" dxfId="46" priority="56" stopIfTrue="1" operator="equal">
      <formula>"Grön"</formula>
    </cfRule>
    <cfRule type="cellIs" dxfId="45" priority="57" stopIfTrue="1" operator="equal">
      <formula>"Gul"</formula>
    </cfRule>
  </conditionalFormatting>
  <conditionalFormatting sqref="K19">
    <cfRule type="cellIs" dxfId="44" priority="52" stopIfTrue="1" operator="equal">
      <formula>"Röd"</formula>
    </cfRule>
    <cfRule type="cellIs" dxfId="43" priority="53" stopIfTrue="1" operator="equal">
      <formula>"Grön"</formula>
    </cfRule>
    <cfRule type="cellIs" dxfId="42" priority="54" stopIfTrue="1" operator="equal">
      <formula>"Gul"</formula>
    </cfRule>
  </conditionalFormatting>
  <conditionalFormatting sqref="K20">
    <cfRule type="cellIs" dxfId="41" priority="49" stopIfTrue="1" operator="equal">
      <formula>"Röd"</formula>
    </cfRule>
    <cfRule type="cellIs" dxfId="40" priority="50" stopIfTrue="1" operator="equal">
      <formula>"Grön"</formula>
    </cfRule>
    <cfRule type="cellIs" dxfId="39" priority="51" stopIfTrue="1" operator="equal">
      <formula>"Gul"</formula>
    </cfRule>
  </conditionalFormatting>
  <conditionalFormatting sqref="K21">
    <cfRule type="cellIs" dxfId="38" priority="46" stopIfTrue="1" operator="equal">
      <formula>"Röd"</formula>
    </cfRule>
    <cfRule type="cellIs" dxfId="37" priority="47" stopIfTrue="1" operator="equal">
      <formula>"Grön"</formula>
    </cfRule>
    <cfRule type="cellIs" dxfId="36" priority="48" stopIfTrue="1" operator="equal">
      <formula>"Gul"</formula>
    </cfRule>
  </conditionalFormatting>
  <conditionalFormatting sqref="K22">
    <cfRule type="cellIs" dxfId="35" priority="43" stopIfTrue="1" operator="equal">
      <formula>"Röd"</formula>
    </cfRule>
    <cfRule type="cellIs" dxfId="34" priority="44" stopIfTrue="1" operator="equal">
      <formula>"Grön"</formula>
    </cfRule>
    <cfRule type="cellIs" dxfId="33" priority="45" stopIfTrue="1" operator="equal">
      <formula>"Gul"</formula>
    </cfRule>
  </conditionalFormatting>
  <conditionalFormatting sqref="K23">
    <cfRule type="cellIs" dxfId="32" priority="40" stopIfTrue="1" operator="equal">
      <formula>"Röd"</formula>
    </cfRule>
    <cfRule type="cellIs" dxfId="31" priority="41" stopIfTrue="1" operator="equal">
      <formula>"Grön"</formula>
    </cfRule>
    <cfRule type="cellIs" dxfId="30" priority="42" stopIfTrue="1" operator="equal">
      <formula>"Gul"</formula>
    </cfRule>
  </conditionalFormatting>
  <conditionalFormatting sqref="K24">
    <cfRule type="cellIs" dxfId="29" priority="37" stopIfTrue="1" operator="equal">
      <formula>"Röd"</formula>
    </cfRule>
    <cfRule type="cellIs" dxfId="28" priority="38" stopIfTrue="1" operator="equal">
      <formula>"Grön"</formula>
    </cfRule>
    <cfRule type="cellIs" dxfId="27" priority="39" stopIfTrue="1" operator="equal">
      <formula>"Gul"</formula>
    </cfRule>
  </conditionalFormatting>
  <conditionalFormatting sqref="K25">
    <cfRule type="cellIs" dxfId="26" priority="34" stopIfTrue="1" operator="equal">
      <formula>"Röd"</formula>
    </cfRule>
    <cfRule type="cellIs" dxfId="25" priority="35" stopIfTrue="1" operator="equal">
      <formula>"Grön"</formula>
    </cfRule>
    <cfRule type="cellIs" dxfId="24" priority="36" stopIfTrue="1" operator="equal">
      <formula>"Gul"</formula>
    </cfRule>
  </conditionalFormatting>
  <conditionalFormatting sqref="L26">
    <cfRule type="cellIs" dxfId="23" priority="28" stopIfTrue="1" operator="equal">
      <formula>"Röd"</formula>
    </cfRule>
    <cfRule type="cellIs" dxfId="22" priority="29" stopIfTrue="1" operator="equal">
      <formula>"Grön"</formula>
    </cfRule>
    <cfRule type="cellIs" dxfId="21" priority="30" stopIfTrue="1" operator="equal">
      <formula>"Gul"</formula>
    </cfRule>
  </conditionalFormatting>
  <conditionalFormatting sqref="L25">
    <cfRule type="cellIs" dxfId="20" priority="25" stopIfTrue="1" operator="equal">
      <formula>"Röd"</formula>
    </cfRule>
    <cfRule type="cellIs" dxfId="19" priority="26" stopIfTrue="1" operator="equal">
      <formula>"Grön"</formula>
    </cfRule>
    <cfRule type="cellIs" dxfId="18" priority="27" stopIfTrue="1" operator="equal">
      <formula>"Gul"</formula>
    </cfRule>
  </conditionalFormatting>
  <conditionalFormatting sqref="L24">
    <cfRule type="cellIs" dxfId="17" priority="22" stopIfTrue="1" operator="equal">
      <formula>"Röd"</formula>
    </cfRule>
    <cfRule type="cellIs" dxfId="16" priority="23" stopIfTrue="1" operator="equal">
      <formula>"Grön"</formula>
    </cfRule>
    <cfRule type="cellIs" dxfId="15" priority="24" stopIfTrue="1" operator="equal">
      <formula>"Gul"</formula>
    </cfRule>
  </conditionalFormatting>
  <conditionalFormatting sqref="L23">
    <cfRule type="cellIs" dxfId="14" priority="19" stopIfTrue="1" operator="equal">
      <formula>"Röd"</formula>
    </cfRule>
    <cfRule type="cellIs" dxfId="13" priority="20" stopIfTrue="1" operator="equal">
      <formula>"Grön"</formula>
    </cfRule>
    <cfRule type="cellIs" dxfId="12" priority="21" stopIfTrue="1" operator="equal">
      <formula>"Gul"</formula>
    </cfRule>
  </conditionalFormatting>
  <conditionalFormatting sqref="L22">
    <cfRule type="cellIs" dxfId="11" priority="16" stopIfTrue="1" operator="equal">
      <formula>"Röd"</formula>
    </cfRule>
    <cfRule type="cellIs" dxfId="10" priority="17" stopIfTrue="1" operator="equal">
      <formula>"Grön"</formula>
    </cfRule>
    <cfRule type="cellIs" dxfId="9" priority="18" stopIfTrue="1" operator="equal">
      <formula>"Gul"</formula>
    </cfRule>
  </conditionalFormatting>
  <conditionalFormatting sqref="L21">
    <cfRule type="cellIs" dxfId="8" priority="13" stopIfTrue="1" operator="equal">
      <formula>"Röd"</formula>
    </cfRule>
    <cfRule type="cellIs" dxfId="7" priority="14" stopIfTrue="1" operator="equal">
      <formula>"Grön"</formula>
    </cfRule>
    <cfRule type="cellIs" dxfId="6" priority="15" stopIfTrue="1" operator="equal">
      <formula>"Gul"</formula>
    </cfRule>
  </conditionalFormatting>
  <conditionalFormatting sqref="L20">
    <cfRule type="cellIs" dxfId="5" priority="10" stopIfTrue="1" operator="equal">
      <formula>"Röd"</formula>
    </cfRule>
    <cfRule type="cellIs" dxfId="4" priority="11" stopIfTrue="1" operator="equal">
      <formula>"Grön"</formula>
    </cfRule>
    <cfRule type="cellIs" dxfId="3" priority="12" stopIfTrue="1" operator="equal">
      <formula>"Gul"</formula>
    </cfRule>
  </conditionalFormatting>
  <conditionalFormatting sqref="L18">
    <cfRule type="cellIs" dxfId="2" priority="4" stopIfTrue="1" operator="equal">
      <formula>"Röd"</formula>
    </cfRule>
    <cfRule type="cellIs" dxfId="1" priority="5" stopIfTrue="1" operator="equal">
      <formula>"Grön"</formula>
    </cfRule>
    <cfRule type="cellIs" dxfId="0" priority="6" stopIfTrue="1" operator="equal">
      <formula>"Gul"</formula>
    </cfRule>
  </conditionalFormatting>
  <dataValidations count="1">
    <dataValidation type="list" allowBlank="1" showInputMessage="1" showErrorMessage="1" sqref="I36:L39" xr:uid="{00000000-0002-0000-0200-000000000000}">
      <formula1>"Grön,Gul,Röd"</formula1>
    </dataValidation>
  </dataValidations>
  <pageMargins left="0.75" right="0.75" top="1" bottom="1" header="0.5" footer="0.5"/>
  <pageSetup paperSize="9"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0A73A-BBB3-43C4-A6F9-C68571276BCD}">
  <sheetPr>
    <tabColor rgb="FFBDD7EE"/>
  </sheetPr>
  <dimension ref="B2:L53"/>
  <sheetViews>
    <sheetView topLeftCell="A6" workbookViewId="0">
      <selection activeCell="B1" sqref="B1"/>
    </sheetView>
  </sheetViews>
  <sheetFormatPr defaultRowHeight="12.75" x14ac:dyDescent="0.2"/>
  <cols>
    <col min="2" max="2" width="103" customWidth="1"/>
  </cols>
  <sheetData>
    <row r="2" spans="2:12" ht="47.25" x14ac:dyDescent="0.25">
      <c r="B2" s="68" t="s">
        <v>489</v>
      </c>
      <c r="C2" s="67"/>
      <c r="D2" s="67"/>
      <c r="E2" s="67"/>
      <c r="F2" s="67"/>
      <c r="G2" s="67"/>
      <c r="H2" s="67"/>
      <c r="I2" s="67"/>
      <c r="J2" s="67"/>
      <c r="K2" s="67"/>
      <c r="L2" s="67"/>
    </row>
    <row r="4" spans="2:12" s="64" customFormat="1" ht="15" x14ac:dyDescent="0.2">
      <c r="B4" s="64" t="s">
        <v>490</v>
      </c>
      <c r="C4"/>
      <c r="D4"/>
      <c r="E4"/>
      <c r="F4"/>
      <c r="G4"/>
      <c r="H4"/>
      <c r="I4"/>
      <c r="J4"/>
      <c r="K4"/>
      <c r="L4"/>
    </row>
    <row r="5" spans="2:12" s="64" customFormat="1" ht="15" x14ac:dyDescent="0.2">
      <c r="C5"/>
      <c r="D5"/>
      <c r="E5"/>
      <c r="F5"/>
      <c r="G5"/>
      <c r="H5"/>
      <c r="I5"/>
      <c r="J5"/>
      <c r="K5"/>
      <c r="L5"/>
    </row>
    <row r="6" spans="2:12" ht="15.75" x14ac:dyDescent="0.25">
      <c r="B6" s="82" t="s">
        <v>491</v>
      </c>
    </row>
    <row r="7" spans="2:12" ht="15" x14ac:dyDescent="0.2">
      <c r="B7" s="64" t="s">
        <v>492</v>
      </c>
    </row>
    <row r="8" spans="2:12" ht="15" x14ac:dyDescent="0.2">
      <c r="B8" s="64" t="s">
        <v>493</v>
      </c>
    </row>
    <row r="9" spans="2:12" ht="15" x14ac:dyDescent="0.2">
      <c r="B9" s="64" t="s">
        <v>494</v>
      </c>
    </row>
    <row r="15" spans="2:12" ht="15.75" x14ac:dyDescent="0.25">
      <c r="B15" s="69" t="s">
        <v>495</v>
      </c>
    </row>
    <row r="50" spans="2:12" x14ac:dyDescent="0.2">
      <c r="B50" s="66" t="s">
        <v>496</v>
      </c>
      <c r="C50" s="66"/>
      <c r="D50" s="66"/>
      <c r="E50" s="66"/>
      <c r="F50" s="66"/>
      <c r="G50" s="66"/>
      <c r="H50" s="66"/>
      <c r="I50" s="66"/>
      <c r="J50" s="66"/>
      <c r="K50" s="66"/>
      <c r="L50" s="66"/>
    </row>
    <row r="51" spans="2:12" s="63" customFormat="1" x14ac:dyDescent="0.2">
      <c r="B51" s="63" t="s">
        <v>497</v>
      </c>
    </row>
    <row r="52" spans="2:12" s="63" customFormat="1" x14ac:dyDescent="0.2">
      <c r="B52" s="65" t="s">
        <v>498</v>
      </c>
      <c r="D52" s="65" t="s">
        <v>499</v>
      </c>
    </row>
    <row r="53" spans="2:12" s="63" customFormat="1" x14ac:dyDescent="0.2">
      <c r="B53" s="65" t="s">
        <v>500</v>
      </c>
      <c r="D53" s="65"/>
    </row>
  </sheetData>
  <sheetProtection sheet="1" objects="1" scenarios="1" selectLockedCells="1"/>
  <hyperlinks>
    <hyperlink ref="B50" r:id="rId1" xr:uid="{ADA27423-ED72-4BF6-9913-C425778834AB}"/>
  </hyperlinks>
  <pageMargins left="0.7" right="0.7" top="0.75" bottom="0.75" header="0.3" footer="0.3"/>
  <pageSetup paperSize="9"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7</vt:i4>
      </vt:variant>
      <vt:variant>
        <vt:lpstr>Namngivna områden</vt:lpstr>
      </vt:variant>
      <vt:variant>
        <vt:i4>3</vt:i4>
      </vt:variant>
    </vt:vector>
  </HeadingPairs>
  <TitlesOfParts>
    <vt:vector size="10" baseType="lpstr">
      <vt:lpstr>Försättsblad</vt:lpstr>
      <vt:lpstr>Modell</vt:lpstr>
      <vt:lpstr>Riskanalys</vt:lpstr>
      <vt:lpstr>Riskområden</vt:lpstr>
      <vt:lpstr>Bedömningskriterier</vt:lpstr>
      <vt:lpstr>Riskmatriser</vt:lpstr>
      <vt:lpstr>Åtgärdsprioritering</vt:lpstr>
      <vt:lpstr>Riskområden!OLE_LINK1</vt:lpstr>
      <vt:lpstr>Riskbedömning</vt:lpstr>
      <vt:lpstr>Riskanalys!Utskriftsrubriker</vt:lpstr>
    </vt:vector>
  </TitlesOfParts>
  <Manager/>
  <Company>VGRIT</Company>
  <LinksUpToDate>false</LinksUpToDate>
  <SharedDoc>false</SharedDoc>
  <HyperlinkBase/>
  <HyperlinksChanged>false</HyperlinksChanged>
  <AppVersion>16.0300</AppVersion>
</Properties>
</file>

<file path=docProps/core.xml><?xml version="1.0" encoding="utf-8"?>
<coreProperties xmlns:dc="http://purl.org/dc/elements/1.1/" xmlns:dcterms="http://purl.org/dc/terms/" xmlns:xsi="http://www.w3.org/2001/XMLSchema-instance" xmlns="http://schemas.openxmlformats.org/package/2006/metadata/core-properties">
  <dc:title>Mall för riskanalys Egentillverkning av medicinteknisk produkt</dc:title>
  <dc:subject/>
  <dc:creator>chres4</dc:creator>
  <keywords/>
  <dc:description/>
  <lastModifiedBy>Siw Fredriksson</lastModifiedBy>
  <revision/>
  <dcterms:created xsi:type="dcterms:W3CDTF">2012-06-29T09:52:33.0000000Z</dcterms:created>
  <dcterms:modified xsi:type="dcterms:W3CDTF">2024-04-29T14:38:14.0000000Z</dcterms:modified>
  <category/>
  <contentStatus/>
</coreProperties>
</file>