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128" documentId="8_{0794A39C-4DD4-4D34-A44E-86FA2ECFD7AF}" xr6:coauthVersionLast="47" xr6:coauthVersionMax="47" xr10:uidLastSave="{668739C0-EFA6-49D1-AD48-DDAF10AB8B6B}"/>
  <bookViews>
    <workbookView xWindow="28680" yWindow="-120" windowWidth="25440" windowHeight="1527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1" i="2" l="1"/>
  <c r="N61" i="2" s="1"/>
  <c r="Q61" i="2"/>
  <c r="R61" i="2"/>
  <c r="M63" i="2"/>
  <c r="N63" i="2" s="1"/>
  <c r="Q63" i="2"/>
  <c r="R63" i="2"/>
  <c r="M62" i="2"/>
  <c r="N62" i="2" s="1"/>
  <c r="Q62" i="2"/>
  <c r="R62" i="2"/>
  <c r="M48" i="2"/>
  <c r="N48" i="2" s="1"/>
  <c r="Q48" i="2"/>
  <c r="R48" i="2"/>
  <c r="M31" i="2"/>
  <c r="N31" i="2" s="1"/>
  <c r="Q31" i="2"/>
  <c r="R31" i="2"/>
  <c r="M29" i="2"/>
  <c r="N29" i="2" s="1"/>
  <c r="Q29" i="2"/>
  <c r="R29" i="2"/>
  <c r="M30" i="2"/>
  <c r="N30" i="2" s="1"/>
  <c r="Q30" i="2"/>
  <c r="R30" i="2"/>
  <c r="M28" i="2"/>
  <c r="N28" i="2" s="1"/>
  <c r="Q28" i="2"/>
  <c r="R28" i="2"/>
  <c r="M47" i="2"/>
  <c r="N47" i="2" s="1"/>
  <c r="Q47" i="2"/>
  <c r="R47" i="2"/>
  <c r="M43" i="2"/>
  <c r="N43" i="2" s="1"/>
  <c r="Q43" i="2"/>
  <c r="R43" i="2"/>
  <c r="M11" i="2"/>
  <c r="N11" i="2" s="1"/>
  <c r="Q11" i="2"/>
  <c r="R11" i="2"/>
  <c r="M42" i="2"/>
  <c r="N42" i="2" s="1"/>
  <c r="Q42" i="2"/>
  <c r="R42" i="2"/>
  <c r="M46" i="2"/>
  <c r="N46" i="2" s="1"/>
  <c r="Q46" i="2"/>
  <c r="R46" i="2"/>
  <c r="R40" i="2"/>
  <c r="Q40" i="2"/>
  <c r="M40" i="2"/>
  <c r="N40" i="2" s="1"/>
  <c r="R4" i="2"/>
  <c r="Q4" i="2"/>
  <c r="M4" i="2"/>
  <c r="N4" i="2" s="1"/>
  <c r="M10" i="2"/>
  <c r="N10" i="2" s="1"/>
  <c r="Q10" i="2"/>
  <c r="R10" i="2"/>
  <c r="M53" i="2"/>
  <c r="N53" i="2" s="1"/>
  <c r="Q53" i="2"/>
  <c r="R53" i="2"/>
  <c r="M51" i="2"/>
  <c r="N51" i="2" s="1"/>
  <c r="Q51" i="2"/>
  <c r="R51" i="2"/>
  <c r="M52" i="2"/>
  <c r="N52" i="2" s="1"/>
  <c r="Q52" i="2"/>
  <c r="R52" i="2"/>
  <c r="M6" i="2"/>
  <c r="N6" i="2" s="1"/>
  <c r="Q6" i="2"/>
  <c r="R6" i="2"/>
  <c r="M38" i="2"/>
  <c r="N38" i="2" s="1"/>
  <c r="Q38" i="2"/>
  <c r="R38" i="2"/>
  <c r="M34" i="2"/>
  <c r="N34" i="2" s="1"/>
  <c r="Q34" i="2"/>
  <c r="R34" i="2"/>
  <c r="M17" i="2"/>
  <c r="N17" i="2" s="1"/>
  <c r="Q17" i="2"/>
  <c r="R17" i="2"/>
  <c r="M18" i="2"/>
  <c r="N18" i="2" s="1"/>
  <c r="Q18" i="2"/>
  <c r="R18" i="2"/>
  <c r="M19" i="2"/>
  <c r="N19" i="2" s="1"/>
  <c r="Q19" i="2"/>
  <c r="R19" i="2"/>
  <c r="M20" i="2"/>
  <c r="N20" i="2" s="1"/>
  <c r="Q20" i="2"/>
  <c r="R20" i="2"/>
  <c r="M21" i="2"/>
  <c r="N21" i="2" s="1"/>
  <c r="Q21" i="2"/>
  <c r="R21" i="2"/>
  <c r="M22" i="2"/>
  <c r="N22" i="2" s="1"/>
  <c r="Q22" i="2"/>
  <c r="R22" i="2"/>
  <c r="M79" i="2"/>
  <c r="N79" i="2" s="1"/>
  <c r="Q79" i="2"/>
  <c r="R79" i="2"/>
  <c r="R50" i="2"/>
  <c r="Q50" i="2"/>
  <c r="M50" i="2"/>
  <c r="N50" i="2" s="1"/>
  <c r="M25" i="2"/>
  <c r="N25" i="2" s="1"/>
  <c r="Q25" i="2"/>
  <c r="R25" i="2"/>
  <c r="M24" i="2"/>
  <c r="N24" i="2" s="1"/>
  <c r="Q24" i="2"/>
  <c r="R24" i="2"/>
  <c r="M26" i="2"/>
  <c r="N26" i="2" s="1"/>
  <c r="Q26" i="2"/>
  <c r="R26" i="2"/>
  <c r="M27" i="2"/>
  <c r="N27" i="2" s="1"/>
  <c r="Q27" i="2"/>
  <c r="R27" i="2"/>
  <c r="M33" i="2"/>
  <c r="N33" i="2" s="1"/>
  <c r="Q33" i="2"/>
  <c r="R33" i="2"/>
  <c r="M35" i="2"/>
  <c r="N35" i="2" s="1"/>
  <c r="Q35" i="2"/>
  <c r="R35" i="2"/>
  <c r="M36" i="2"/>
  <c r="N36" i="2" s="1"/>
  <c r="Q36" i="2"/>
  <c r="R36" i="2"/>
  <c r="M69" i="2"/>
  <c r="N69" i="2" s="1"/>
  <c r="Q69" i="2"/>
  <c r="R69" i="2"/>
  <c r="M70" i="2"/>
  <c r="N70" i="2" s="1"/>
  <c r="Q70" i="2"/>
  <c r="R70" i="2"/>
  <c r="M71" i="2"/>
  <c r="N71" i="2" s="1"/>
  <c r="Q71" i="2"/>
  <c r="R71" i="2"/>
  <c r="M13" i="2"/>
  <c r="N13" i="2" s="1"/>
  <c r="Q13" i="2"/>
  <c r="R13" i="2"/>
  <c r="M12" i="2"/>
  <c r="N12" i="2" s="1"/>
  <c r="Q12" i="2"/>
  <c r="R12" i="2"/>
  <c r="M14" i="2"/>
  <c r="N14" i="2" s="1"/>
  <c r="Q14" i="2"/>
  <c r="R14" i="2"/>
  <c r="M15" i="2"/>
  <c r="N15" i="2" s="1"/>
  <c r="Q15" i="2"/>
  <c r="R15" i="2"/>
  <c r="M58" i="2"/>
  <c r="N58" i="2" s="1"/>
  <c r="Q58" i="2"/>
  <c r="R58" i="2"/>
  <c r="M49" i="2"/>
  <c r="N49" i="2" s="1"/>
  <c r="Q49" i="2"/>
  <c r="R49" i="2"/>
  <c r="M68" i="2"/>
  <c r="N68" i="2" s="1"/>
  <c r="Q68" i="2"/>
  <c r="R68" i="2"/>
  <c r="M37" i="2"/>
  <c r="N37" i="2" s="1"/>
  <c r="Q37" i="2"/>
  <c r="R37" i="2"/>
  <c r="M45" i="2"/>
  <c r="N45" i="2" s="1"/>
  <c r="Q45" i="2"/>
  <c r="R45" i="2"/>
  <c r="M90" i="2"/>
  <c r="N90" i="2" s="1"/>
  <c r="Q90" i="2"/>
  <c r="R90" i="2"/>
  <c r="M9" i="2"/>
  <c r="N9" i="2" s="1"/>
  <c r="M16" i="2"/>
  <c r="N16" i="2" s="1"/>
  <c r="M23" i="2"/>
  <c r="N23" i="2" s="1"/>
  <c r="M32" i="2"/>
  <c r="N32" i="2" s="1"/>
  <c r="M39" i="2"/>
  <c r="N39" i="2" s="1"/>
  <c r="M41" i="2"/>
  <c r="N41" i="2" s="1"/>
  <c r="M44" i="2"/>
  <c r="N44" i="2" s="1"/>
  <c r="M54" i="2"/>
  <c r="N54" i="2" s="1"/>
  <c r="M55" i="2"/>
  <c r="N55" i="2" s="1"/>
  <c r="M56" i="2"/>
  <c r="N56" i="2" s="1"/>
  <c r="M57" i="2"/>
  <c r="N57" i="2" s="1"/>
  <c r="M59" i="2"/>
  <c r="N59" i="2" s="1"/>
  <c r="M60" i="2"/>
  <c r="N60" i="2" s="1"/>
  <c r="M64" i="2"/>
  <c r="N64" i="2" s="1"/>
  <c r="M65" i="2"/>
  <c r="N65" i="2" s="1"/>
  <c r="M66" i="2"/>
  <c r="N66" i="2" s="1"/>
  <c r="M67" i="2"/>
  <c r="N67" i="2" s="1"/>
  <c r="M72" i="2"/>
  <c r="N72" i="2" s="1"/>
  <c r="M73" i="2"/>
  <c r="N73" i="2" s="1"/>
  <c r="M74" i="2"/>
  <c r="N74" i="2" s="1"/>
  <c r="M75" i="2"/>
  <c r="N75" i="2" s="1"/>
  <c r="M76" i="2"/>
  <c r="N76" i="2" s="1"/>
  <c r="M77" i="2"/>
  <c r="N77" i="2" s="1"/>
  <c r="M78" i="2"/>
  <c r="N78" i="2" s="1"/>
  <c r="M80" i="2"/>
  <c r="N80" i="2" s="1"/>
  <c r="M81" i="2"/>
  <c r="N81" i="2" s="1"/>
  <c r="M82" i="2"/>
  <c r="N82" i="2" s="1"/>
  <c r="M83" i="2"/>
  <c r="N83" i="2" s="1"/>
  <c r="M84" i="2"/>
  <c r="N84" i="2" s="1"/>
  <c r="M85" i="2"/>
  <c r="N85" i="2" s="1"/>
  <c r="M86" i="2"/>
  <c r="N86" i="2" s="1"/>
  <c r="M87" i="2"/>
  <c r="N87" i="2" s="1"/>
  <c r="M88" i="2"/>
  <c r="N88" i="2" s="1"/>
  <c r="M89" i="2"/>
  <c r="N89" i="2" s="1"/>
  <c r="M91" i="2"/>
  <c r="N91" i="2" s="1"/>
  <c r="M92" i="2"/>
  <c r="N92" i="2" s="1"/>
  <c r="M93" i="2"/>
  <c r="N93" i="2" s="1"/>
  <c r="M94" i="2"/>
  <c r="N94" i="2" s="1"/>
  <c r="M95" i="2"/>
  <c r="N95" i="2" s="1"/>
  <c r="M96" i="2"/>
  <c r="N96" i="2" s="1"/>
  <c r="M97" i="2"/>
  <c r="N97" i="2" s="1"/>
  <c r="M98" i="2"/>
  <c r="N98" i="2" s="1"/>
  <c r="M99" i="2"/>
  <c r="N99" i="2" s="1"/>
  <c r="M100" i="2"/>
  <c r="N100" i="2" s="1"/>
  <c r="M101" i="2"/>
  <c r="N101" i="2" s="1"/>
  <c r="M102" i="2"/>
  <c r="N102" i="2" s="1"/>
  <c r="M103" i="2"/>
  <c r="N103" i="2" s="1"/>
  <c r="M104" i="2"/>
  <c r="N104" i="2" s="1"/>
  <c r="M105" i="2"/>
  <c r="N105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M500" i="2"/>
  <c r="N500" i="2" s="1"/>
  <c r="M501" i="2"/>
  <c r="N501" i="2" s="1"/>
  <c r="Q66" i="2"/>
  <c r="R66" i="2"/>
  <c r="Q9" i="2"/>
  <c r="R9" i="2"/>
  <c r="Q65" i="2"/>
  <c r="R65" i="2"/>
  <c r="Q67" i="2"/>
  <c r="R67" i="2"/>
  <c r="Q54" i="2"/>
  <c r="Q55" i="2"/>
  <c r="Q56" i="2"/>
  <c r="Q57" i="2"/>
  <c r="Q59" i="2"/>
  <c r="Q60" i="2"/>
  <c r="Q64" i="2"/>
  <c r="Q72" i="2"/>
  <c r="Q73" i="2"/>
  <c r="Q74" i="2"/>
  <c r="Q75" i="2"/>
  <c r="Q76" i="2"/>
  <c r="Q77" i="2"/>
  <c r="Q78" i="2"/>
  <c r="Q80" i="2"/>
  <c r="Q81" i="2"/>
  <c r="Q82" i="2"/>
  <c r="Q83" i="2"/>
  <c r="Q84" i="2"/>
  <c r="Q85" i="2"/>
  <c r="Q86" i="2"/>
  <c r="Q87" i="2"/>
  <c r="Q88" i="2"/>
  <c r="Q89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" i="2"/>
  <c r="Q7" i="2"/>
  <c r="Q8" i="2"/>
  <c r="Q16" i="2"/>
  <c r="Q23" i="2"/>
  <c r="Q32" i="2"/>
  <c r="Q39" i="2"/>
  <c r="Q41" i="2"/>
  <c r="Q44" i="2"/>
  <c r="M5" i="2"/>
  <c r="N5" i="2" s="1"/>
  <c r="M7" i="2"/>
  <c r="N7" i="2" s="1"/>
  <c r="M8" i="2"/>
  <c r="N8" i="2" s="1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89" i="2"/>
  <c r="R88" i="2"/>
  <c r="R87" i="2"/>
  <c r="R86" i="2"/>
  <c r="R85" i="2"/>
  <c r="R84" i="2"/>
  <c r="R83" i="2"/>
  <c r="R82" i="2"/>
  <c r="R81" i="2"/>
  <c r="R80" i="2"/>
  <c r="R78" i="2"/>
  <c r="R77" i="2"/>
  <c r="R76" i="2"/>
  <c r="R75" i="2"/>
  <c r="R74" i="2"/>
  <c r="R73" i="2"/>
  <c r="R72" i="2"/>
  <c r="R64" i="2"/>
  <c r="R60" i="2"/>
  <c r="R59" i="2"/>
  <c r="R57" i="2"/>
  <c r="R56" i="2"/>
  <c r="R55" i="2"/>
  <c r="R54" i="2"/>
  <c r="R44" i="2"/>
  <c r="R41" i="2"/>
  <c r="R39" i="2"/>
  <c r="R32" i="2"/>
  <c r="R23" i="2"/>
  <c r="R16" i="2"/>
  <c r="R8" i="2"/>
  <c r="R7" i="2"/>
  <c r="R5" i="2"/>
  <c r="S61" i="2" l="1"/>
  <c r="S63" i="2"/>
  <c r="S62" i="2"/>
  <c r="S48" i="2"/>
  <c r="S31" i="2"/>
  <c r="S29" i="2"/>
  <c r="S30" i="2"/>
  <c r="S28" i="2"/>
  <c r="S47" i="2"/>
  <c r="S43" i="2"/>
  <c r="S11" i="2"/>
  <c r="S42" i="2"/>
  <c r="S46" i="2"/>
  <c r="S4" i="2"/>
  <c r="S40" i="2"/>
  <c r="S10" i="2"/>
  <c r="S53" i="2"/>
  <c r="S51" i="2"/>
  <c r="S52" i="2"/>
  <c r="S6" i="2"/>
  <c r="S38" i="2"/>
  <c r="S34" i="2"/>
  <c r="S18" i="2"/>
  <c r="S17" i="2"/>
  <c r="S19" i="2"/>
  <c r="S20" i="2"/>
  <c r="S21" i="2"/>
  <c r="S22" i="2"/>
  <c r="O79" i="2" a="1"/>
  <c r="O79" i="2" s="1"/>
  <c r="S79" i="2"/>
  <c r="P79" i="2" s="1"/>
  <c r="S25" i="2"/>
  <c r="S50" i="2"/>
  <c r="S24" i="2"/>
  <c r="S27" i="2"/>
  <c r="S26" i="2"/>
  <c r="S33" i="2"/>
  <c r="S36" i="2"/>
  <c r="S35" i="2"/>
  <c r="S69" i="2"/>
  <c r="S70" i="2"/>
  <c r="S71" i="2"/>
  <c r="S13" i="2"/>
  <c r="S14" i="2"/>
  <c r="S12" i="2"/>
  <c r="S15" i="2"/>
  <c r="S58" i="2"/>
  <c r="S49" i="2"/>
  <c r="S68" i="2"/>
  <c r="S37" i="2"/>
  <c r="S45" i="2"/>
  <c r="S90" i="2"/>
  <c r="P90" i="2" s="1"/>
  <c r="S66" i="2"/>
  <c r="S9" i="2"/>
  <c r="S65" i="2"/>
  <c r="S67" i="2"/>
  <c r="S500" i="2"/>
  <c r="P500" i="2" s="1"/>
  <c r="S467" i="2"/>
  <c r="P467" i="2" s="1"/>
  <c r="S453" i="2"/>
  <c r="P453" i="2" s="1"/>
  <c r="S490" i="2"/>
  <c r="P490" i="2" s="1"/>
  <c r="S8" i="2"/>
  <c r="S376" i="2"/>
  <c r="P376" i="2" s="1"/>
  <c r="S499" i="2"/>
  <c r="P499" i="2" s="1"/>
  <c r="S484" i="2"/>
  <c r="P484" i="2" s="1"/>
  <c r="S466" i="2"/>
  <c r="P466" i="2" s="1"/>
  <c r="S451" i="2"/>
  <c r="P451" i="2" s="1"/>
  <c r="S436" i="2"/>
  <c r="P436" i="2" s="1"/>
  <c r="S408" i="2"/>
  <c r="P408" i="2" s="1"/>
  <c r="S372" i="2"/>
  <c r="P372" i="2" s="1"/>
  <c r="S244" i="2"/>
  <c r="P244" i="2" s="1"/>
  <c r="S100" i="2"/>
  <c r="P100" i="2" s="1"/>
  <c r="S452" i="2"/>
  <c r="P452" i="2" s="1"/>
  <c r="S437" i="2"/>
  <c r="P437" i="2" s="1"/>
  <c r="S112" i="2"/>
  <c r="P112" i="2" s="1"/>
  <c r="S498" i="2"/>
  <c r="P498" i="2" s="1"/>
  <c r="S465" i="2"/>
  <c r="P465" i="2" s="1"/>
  <c r="S450" i="2"/>
  <c r="P450" i="2" s="1"/>
  <c r="S432" i="2"/>
  <c r="P432" i="2" s="1"/>
  <c r="S407" i="2"/>
  <c r="P407" i="2" s="1"/>
  <c r="S370" i="2"/>
  <c r="P370" i="2" s="1"/>
  <c r="S232" i="2"/>
  <c r="P232" i="2" s="1"/>
  <c r="S497" i="2"/>
  <c r="P497" i="2" s="1"/>
  <c r="S479" i="2"/>
  <c r="P479" i="2" s="1"/>
  <c r="S464" i="2"/>
  <c r="P464" i="2" s="1"/>
  <c r="S449" i="2"/>
  <c r="P449" i="2" s="1"/>
  <c r="S431" i="2"/>
  <c r="P431" i="2" s="1"/>
  <c r="S406" i="2"/>
  <c r="P406" i="2" s="1"/>
  <c r="S364" i="2"/>
  <c r="P364" i="2" s="1"/>
  <c r="S220" i="2"/>
  <c r="P220" i="2" s="1"/>
  <c r="S77" i="2"/>
  <c r="P77" i="2" s="1"/>
  <c r="S485" i="2"/>
  <c r="P485" i="2" s="1"/>
  <c r="S412" i="2"/>
  <c r="P412" i="2" s="1"/>
  <c r="S256" i="2"/>
  <c r="P256" i="2" s="1"/>
  <c r="S480" i="2"/>
  <c r="P480" i="2" s="1"/>
  <c r="S496" i="2"/>
  <c r="P496" i="2" s="1"/>
  <c r="S478" i="2"/>
  <c r="P478" i="2" s="1"/>
  <c r="S463" i="2"/>
  <c r="P463" i="2" s="1"/>
  <c r="S448" i="2"/>
  <c r="P448" i="2" s="1"/>
  <c r="S430" i="2"/>
  <c r="P430" i="2" s="1"/>
  <c r="S400" i="2"/>
  <c r="P400" i="2" s="1"/>
  <c r="S352" i="2"/>
  <c r="P352" i="2" s="1"/>
  <c r="S208" i="2"/>
  <c r="P208" i="2" s="1"/>
  <c r="S60" i="2"/>
  <c r="S492" i="2"/>
  <c r="P492" i="2" s="1"/>
  <c r="S477" i="2"/>
  <c r="P477" i="2" s="1"/>
  <c r="S462" i="2"/>
  <c r="P462" i="2" s="1"/>
  <c r="S444" i="2"/>
  <c r="P444" i="2" s="1"/>
  <c r="S427" i="2"/>
  <c r="P427" i="2" s="1"/>
  <c r="S396" i="2"/>
  <c r="P396" i="2" s="1"/>
  <c r="S340" i="2"/>
  <c r="P340" i="2" s="1"/>
  <c r="S196" i="2"/>
  <c r="P196" i="2" s="1"/>
  <c r="S491" i="2"/>
  <c r="P491" i="2" s="1"/>
  <c r="S476" i="2"/>
  <c r="P476" i="2" s="1"/>
  <c r="S461" i="2"/>
  <c r="P461" i="2" s="1"/>
  <c r="S443" i="2"/>
  <c r="P443" i="2" s="1"/>
  <c r="S425" i="2"/>
  <c r="P425" i="2" s="1"/>
  <c r="S395" i="2"/>
  <c r="P395" i="2" s="1"/>
  <c r="S328" i="2"/>
  <c r="P328" i="2" s="1"/>
  <c r="S184" i="2"/>
  <c r="P184" i="2" s="1"/>
  <c r="S475" i="2"/>
  <c r="P475" i="2" s="1"/>
  <c r="S460" i="2"/>
  <c r="P460" i="2" s="1"/>
  <c r="S442" i="2"/>
  <c r="P442" i="2" s="1"/>
  <c r="S424" i="2"/>
  <c r="P424" i="2" s="1"/>
  <c r="S394" i="2"/>
  <c r="P394" i="2" s="1"/>
  <c r="S316" i="2"/>
  <c r="P316" i="2" s="1"/>
  <c r="S172" i="2"/>
  <c r="P172" i="2" s="1"/>
  <c r="S41" i="2"/>
  <c r="S489" i="2"/>
  <c r="P489" i="2" s="1"/>
  <c r="S474" i="2"/>
  <c r="P474" i="2" s="1"/>
  <c r="S456" i="2"/>
  <c r="P456" i="2" s="1"/>
  <c r="S441" i="2"/>
  <c r="P441" i="2" s="1"/>
  <c r="S420" i="2"/>
  <c r="P420" i="2" s="1"/>
  <c r="S388" i="2"/>
  <c r="P388" i="2" s="1"/>
  <c r="S304" i="2"/>
  <c r="P304" i="2" s="1"/>
  <c r="S160" i="2"/>
  <c r="P160" i="2" s="1"/>
  <c r="S488" i="2"/>
  <c r="P488" i="2" s="1"/>
  <c r="S473" i="2"/>
  <c r="P473" i="2" s="1"/>
  <c r="S455" i="2"/>
  <c r="P455" i="2" s="1"/>
  <c r="S440" i="2"/>
  <c r="P440" i="2" s="1"/>
  <c r="S419" i="2"/>
  <c r="P419" i="2" s="1"/>
  <c r="S384" i="2"/>
  <c r="P384" i="2" s="1"/>
  <c r="S292" i="2"/>
  <c r="P292" i="2" s="1"/>
  <c r="S148" i="2"/>
  <c r="P148" i="2" s="1"/>
  <c r="S54" i="2"/>
  <c r="S64" i="2"/>
  <c r="S78" i="2"/>
  <c r="P78" i="2" s="1"/>
  <c r="S101" i="2"/>
  <c r="P101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389" i="2"/>
  <c r="P389" i="2" s="1"/>
  <c r="S401" i="2"/>
  <c r="P401" i="2" s="1"/>
  <c r="S413" i="2"/>
  <c r="P413" i="2" s="1"/>
  <c r="S44" i="2"/>
  <c r="S55" i="2"/>
  <c r="S89" i="2"/>
  <c r="P89" i="2" s="1"/>
  <c r="S102" i="2"/>
  <c r="P102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5" i="2"/>
  <c r="S16" i="2"/>
  <c r="S80" i="2"/>
  <c r="P80" i="2" s="1"/>
  <c r="S91" i="2"/>
  <c r="P91" i="2" s="1"/>
  <c r="S103" i="2"/>
  <c r="P103" i="2" s="1"/>
  <c r="S115" i="2"/>
  <c r="P115" i="2" s="1"/>
  <c r="S127" i="2"/>
  <c r="P127" i="2" s="1"/>
  <c r="S139" i="2"/>
  <c r="P139" i="2" s="1"/>
  <c r="S151" i="2"/>
  <c r="P151" i="2" s="1"/>
  <c r="S163" i="2"/>
  <c r="P163" i="2" s="1"/>
  <c r="S175" i="2"/>
  <c r="P175" i="2" s="1"/>
  <c r="S187" i="2"/>
  <c r="P187" i="2" s="1"/>
  <c r="S199" i="2"/>
  <c r="P199" i="2" s="1"/>
  <c r="S211" i="2"/>
  <c r="P211" i="2" s="1"/>
  <c r="S223" i="2"/>
  <c r="P223" i="2" s="1"/>
  <c r="S235" i="2"/>
  <c r="P235" i="2" s="1"/>
  <c r="S247" i="2"/>
  <c r="P247" i="2" s="1"/>
  <c r="S259" i="2"/>
  <c r="P259" i="2" s="1"/>
  <c r="S271" i="2"/>
  <c r="P271" i="2" s="1"/>
  <c r="S283" i="2"/>
  <c r="P283" i="2" s="1"/>
  <c r="S295" i="2"/>
  <c r="P295" i="2" s="1"/>
  <c r="S307" i="2"/>
  <c r="P307" i="2" s="1"/>
  <c r="S319" i="2"/>
  <c r="P319" i="2" s="1"/>
  <c r="S331" i="2"/>
  <c r="P331" i="2" s="1"/>
  <c r="S343" i="2"/>
  <c r="P343" i="2" s="1"/>
  <c r="S355" i="2"/>
  <c r="P355" i="2" s="1"/>
  <c r="S367" i="2"/>
  <c r="P367" i="2" s="1"/>
  <c r="S379" i="2"/>
  <c r="P379" i="2" s="1"/>
  <c r="S391" i="2"/>
  <c r="P391" i="2" s="1"/>
  <c r="S403" i="2"/>
  <c r="P403" i="2" s="1"/>
  <c r="S56" i="2"/>
  <c r="S81" i="2"/>
  <c r="P81" i="2" s="1"/>
  <c r="S92" i="2"/>
  <c r="P92" i="2" s="1"/>
  <c r="S104" i="2"/>
  <c r="P104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392" i="2"/>
  <c r="P392" i="2" s="1"/>
  <c r="S404" i="2"/>
  <c r="P404" i="2" s="1"/>
  <c r="S416" i="2"/>
  <c r="P416" i="2" s="1"/>
  <c r="S428" i="2"/>
  <c r="P428" i="2" s="1"/>
  <c r="S23" i="2"/>
  <c r="S57" i="2"/>
  <c r="S82" i="2"/>
  <c r="P82" i="2" s="1"/>
  <c r="S93" i="2"/>
  <c r="P93" i="2" s="1"/>
  <c r="S105" i="2"/>
  <c r="P105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381" i="2"/>
  <c r="P381" i="2" s="1"/>
  <c r="S393" i="2"/>
  <c r="P393" i="2" s="1"/>
  <c r="S405" i="2"/>
  <c r="P405" i="2" s="1"/>
  <c r="S417" i="2"/>
  <c r="P417" i="2" s="1"/>
  <c r="S429" i="2"/>
  <c r="P429" i="2" s="1"/>
  <c r="S72" i="2"/>
  <c r="S83" i="2"/>
  <c r="P83" i="2" s="1"/>
  <c r="S94" i="2"/>
  <c r="P94" i="2" s="1"/>
  <c r="S106" i="2"/>
  <c r="P106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84" i="2"/>
  <c r="P84" i="2" s="1"/>
  <c r="S95" i="2"/>
  <c r="P95" i="2" s="1"/>
  <c r="S107" i="2"/>
  <c r="P107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7" i="2"/>
  <c r="S32" i="2"/>
  <c r="S73" i="2"/>
  <c r="P73" i="2" s="1"/>
  <c r="S85" i="2"/>
  <c r="P85" i="2" s="1"/>
  <c r="S96" i="2"/>
  <c r="P96" i="2" s="1"/>
  <c r="S108" i="2"/>
  <c r="P108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74" i="2"/>
  <c r="P74" i="2" s="1"/>
  <c r="S86" i="2"/>
  <c r="P86" i="2" s="1"/>
  <c r="S97" i="2"/>
  <c r="P97" i="2" s="1"/>
  <c r="S109" i="2"/>
  <c r="P109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385" i="2"/>
  <c r="P385" i="2" s="1"/>
  <c r="S397" i="2"/>
  <c r="P397" i="2" s="1"/>
  <c r="S409" i="2"/>
  <c r="P409" i="2" s="1"/>
  <c r="S421" i="2"/>
  <c r="P421" i="2" s="1"/>
  <c r="S433" i="2"/>
  <c r="P433" i="2" s="1"/>
  <c r="S445" i="2"/>
  <c r="P445" i="2" s="1"/>
  <c r="S457" i="2"/>
  <c r="P457" i="2" s="1"/>
  <c r="S469" i="2"/>
  <c r="P469" i="2" s="1"/>
  <c r="S481" i="2"/>
  <c r="P481" i="2" s="1"/>
  <c r="S493" i="2"/>
  <c r="P493" i="2" s="1"/>
  <c r="S75" i="2"/>
  <c r="P75" i="2" s="1"/>
  <c r="S87" i="2"/>
  <c r="P87" i="2" s="1"/>
  <c r="S98" i="2"/>
  <c r="P98" i="2" s="1"/>
  <c r="S110" i="2"/>
  <c r="P110" i="2" s="1"/>
  <c r="S122" i="2"/>
  <c r="P122" i="2" s="1"/>
  <c r="S134" i="2"/>
  <c r="P134" i="2" s="1"/>
  <c r="S146" i="2"/>
  <c r="P146" i="2" s="1"/>
  <c r="S158" i="2"/>
  <c r="P158" i="2" s="1"/>
  <c r="S170" i="2"/>
  <c r="P170" i="2" s="1"/>
  <c r="S182" i="2"/>
  <c r="P182" i="2" s="1"/>
  <c r="S194" i="2"/>
  <c r="P194" i="2" s="1"/>
  <c r="S206" i="2"/>
  <c r="P206" i="2" s="1"/>
  <c r="S218" i="2"/>
  <c r="P218" i="2" s="1"/>
  <c r="S230" i="2"/>
  <c r="P230" i="2" s="1"/>
  <c r="S242" i="2"/>
  <c r="P242" i="2" s="1"/>
  <c r="S254" i="2"/>
  <c r="P254" i="2" s="1"/>
  <c r="S266" i="2"/>
  <c r="P266" i="2" s="1"/>
  <c r="S278" i="2"/>
  <c r="P278" i="2" s="1"/>
  <c r="S290" i="2"/>
  <c r="P290" i="2" s="1"/>
  <c r="S302" i="2"/>
  <c r="P302" i="2" s="1"/>
  <c r="S314" i="2"/>
  <c r="P314" i="2" s="1"/>
  <c r="S326" i="2"/>
  <c r="P326" i="2" s="1"/>
  <c r="S338" i="2"/>
  <c r="P338" i="2" s="1"/>
  <c r="S350" i="2"/>
  <c r="P350" i="2" s="1"/>
  <c r="S362" i="2"/>
  <c r="P362" i="2" s="1"/>
  <c r="S374" i="2"/>
  <c r="P374" i="2" s="1"/>
  <c r="S386" i="2"/>
  <c r="P386" i="2" s="1"/>
  <c r="S398" i="2"/>
  <c r="P398" i="2" s="1"/>
  <c r="S410" i="2"/>
  <c r="P410" i="2" s="1"/>
  <c r="S422" i="2"/>
  <c r="P422" i="2" s="1"/>
  <c r="S434" i="2"/>
  <c r="P434" i="2" s="1"/>
  <c r="S446" i="2"/>
  <c r="P446" i="2" s="1"/>
  <c r="S458" i="2"/>
  <c r="P458" i="2" s="1"/>
  <c r="S470" i="2"/>
  <c r="P470" i="2" s="1"/>
  <c r="S482" i="2"/>
  <c r="P482" i="2" s="1"/>
  <c r="S494" i="2"/>
  <c r="P494" i="2" s="1"/>
  <c r="S39" i="2"/>
  <c r="S59" i="2"/>
  <c r="S76" i="2"/>
  <c r="P76" i="2" s="1"/>
  <c r="S88" i="2"/>
  <c r="P88" i="2" s="1"/>
  <c r="S99" i="2"/>
  <c r="P99" i="2" s="1"/>
  <c r="S111" i="2"/>
  <c r="P111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387" i="2"/>
  <c r="P387" i="2" s="1"/>
  <c r="S399" i="2"/>
  <c r="P399" i="2" s="1"/>
  <c r="S411" i="2"/>
  <c r="P411" i="2" s="1"/>
  <c r="S423" i="2"/>
  <c r="P423" i="2" s="1"/>
  <c r="S435" i="2"/>
  <c r="P435" i="2" s="1"/>
  <c r="S447" i="2"/>
  <c r="P447" i="2" s="1"/>
  <c r="S459" i="2"/>
  <c r="P459" i="2" s="1"/>
  <c r="S471" i="2"/>
  <c r="P471" i="2" s="1"/>
  <c r="S483" i="2"/>
  <c r="P483" i="2" s="1"/>
  <c r="S495" i="2"/>
  <c r="P495" i="2" s="1"/>
  <c r="S487" i="2"/>
  <c r="P487" i="2" s="1"/>
  <c r="S472" i="2"/>
  <c r="P472" i="2" s="1"/>
  <c r="S454" i="2"/>
  <c r="P454" i="2" s="1"/>
  <c r="S439" i="2"/>
  <c r="P439" i="2" s="1"/>
  <c r="S418" i="2"/>
  <c r="P418" i="2" s="1"/>
  <c r="S383" i="2"/>
  <c r="P383" i="2" s="1"/>
  <c r="S280" i="2"/>
  <c r="P280" i="2" s="1"/>
  <c r="S136" i="2"/>
  <c r="P136" i="2" s="1"/>
  <c r="S501" i="2"/>
  <c r="P501" i="2" s="1"/>
  <c r="S486" i="2"/>
  <c r="P486" i="2" s="1"/>
  <c r="S468" i="2"/>
  <c r="P468" i="2" s="1"/>
  <c r="S438" i="2"/>
  <c r="P438" i="2" s="1"/>
  <c r="S415" i="2"/>
  <c r="P415" i="2" s="1"/>
  <c r="S382" i="2"/>
  <c r="P382" i="2" s="1"/>
  <c r="S268" i="2"/>
  <c r="P268" i="2" s="1"/>
  <c r="S124" i="2"/>
  <c r="P124" i="2" s="1"/>
  <c r="O61" i="2" l="1" a="1"/>
  <c r="O61" i="2" s="1"/>
  <c r="P61" i="2" s="1"/>
  <c r="O62" i="2" l="1" a="1"/>
  <c r="O62" i="2" s="1"/>
  <c r="P62" i="2" s="1"/>
  <c r="O6" i="2" l="1" a="1"/>
  <c r="O6" i="2" s="1"/>
  <c r="P6" i="2" l="1"/>
  <c r="O7" i="2" a="1"/>
  <c r="O7" i="2" s="1"/>
  <c r="O8" i="2" l="1" a="1"/>
  <c r="O8" i="2" s="1"/>
  <c r="P7" i="2"/>
  <c r="P8" i="2" l="1"/>
  <c r="O9" i="2" l="1" a="1"/>
  <c r="O9" i="2" s="1"/>
  <c r="O10" i="2" l="1" a="1"/>
  <c r="O10" i="2" s="1"/>
  <c r="P9" i="2"/>
  <c r="P10" i="2" l="1"/>
  <c r="O11" i="2" l="1" a="1"/>
  <c r="O11" i="2" s="1"/>
  <c r="P11" i="2" s="1"/>
  <c r="O12" i="2" l="1" a="1"/>
  <c r="O12" i="2" s="1"/>
  <c r="O51" i="2" a="1"/>
  <c r="O51" i="2" s="1"/>
  <c r="P51" i="2" l="1"/>
  <c r="O52" i="2" a="1"/>
  <c r="O52" i="2" s="1"/>
  <c r="P12" i="2"/>
  <c r="O13" i="2" a="1"/>
  <c r="O13" i="2" s="1"/>
  <c r="P52" i="2" l="1"/>
  <c r="P13" i="2"/>
  <c r="O14" i="2" a="1"/>
  <c r="O14" i="2" s="1"/>
  <c r="O53" i="2" l="1" a="1"/>
  <c r="O53" i="2" s="1"/>
  <c r="P53" i="2" s="1"/>
  <c r="P14" i="2"/>
  <c r="O15" i="2" a="1"/>
  <c r="O15" i="2" s="1"/>
  <c r="P15" i="2" l="1"/>
  <c r="O16" i="2" a="1"/>
  <c r="O16" i="2" s="1"/>
  <c r="O17" i="2" l="1" a="1"/>
  <c r="O17" i="2" s="1"/>
  <c r="P16" i="2"/>
  <c r="P17" i="2" l="1"/>
  <c r="O18" i="2" a="1"/>
  <c r="O18" i="2" s="1"/>
  <c r="P18" i="2" l="1"/>
  <c r="O19" i="2" a="1"/>
  <c r="O19" i="2" s="1"/>
  <c r="P19" i="2" l="1"/>
  <c r="O20" i="2" a="1"/>
  <c r="O20" i="2" s="1"/>
  <c r="P20" i="2" l="1"/>
  <c r="O21" i="2" a="1"/>
  <c r="O21" i="2" s="1"/>
  <c r="P21" i="2" l="1"/>
  <c r="O22" i="2" a="1"/>
  <c r="O22" i="2" s="1"/>
  <c r="P22" i="2" l="1"/>
  <c r="O23" i="2" a="1"/>
  <c r="O23" i="2" s="1"/>
  <c r="O24" i="2" l="1" a="1"/>
  <c r="O24" i="2" s="1"/>
  <c r="P23" i="2"/>
  <c r="P24" i="2" l="1"/>
  <c r="O25" i="2" a="1"/>
  <c r="O25" i="2" s="1"/>
  <c r="P25" i="2" l="1"/>
  <c r="O26" i="2" a="1"/>
  <c r="O26" i="2" s="1"/>
  <c r="P26" i="2" l="1"/>
  <c r="O27" i="2" a="1"/>
  <c r="O27" i="2" s="1"/>
  <c r="O28" i="2" s="1" a="1"/>
  <c r="O28" i="2" s="1"/>
  <c r="O29" i="2" s="1" a="1"/>
  <c r="O29" i="2" s="1"/>
  <c r="P29" i="2" s="1"/>
  <c r="P28" i="2" l="1"/>
  <c r="O30" i="2" a="1"/>
  <c r="O30" i="2" s="1"/>
  <c r="P27" i="2"/>
  <c r="P30" i="2" l="1"/>
  <c r="O31" i="2" a="1"/>
  <c r="O31" i="2" s="1"/>
  <c r="P31" i="2" s="1"/>
  <c r="O32" i="2" l="1" a="1"/>
  <c r="O32" i="2" s="1"/>
  <c r="P32" i="2" s="1"/>
  <c r="O33" i="2" l="1" a="1"/>
  <c r="O33" i="2" s="1"/>
  <c r="P33" i="2" l="1"/>
  <c r="O34" i="2" a="1"/>
  <c r="O34" i="2" s="1"/>
  <c r="P34" i="2" l="1"/>
  <c r="O35" i="2" a="1"/>
  <c r="O35" i="2" s="1"/>
  <c r="O36" i="2" l="1" a="1"/>
  <c r="O36" i="2" s="1"/>
  <c r="P35" i="2"/>
  <c r="O37" i="2" l="1" a="1"/>
  <c r="O37" i="2" s="1"/>
  <c r="P36" i="2"/>
  <c r="P37" i="2" l="1"/>
  <c r="O38" i="2" a="1"/>
  <c r="O38" i="2" s="1"/>
  <c r="O39" i="2" l="1" a="1"/>
  <c r="O39" i="2" s="1"/>
  <c r="P38" i="2"/>
  <c r="P39" i="2" l="1"/>
  <c r="O40" i="2" l="1" a="1"/>
  <c r="O40" i="2" s="1"/>
  <c r="P40" i="2" l="1"/>
  <c r="O41" i="2" a="1"/>
  <c r="O41" i="2" s="1"/>
  <c r="O42" i="2" l="1" a="1"/>
  <c r="O42" i="2" s="1"/>
  <c r="P41" i="2"/>
  <c r="P42" i="2" l="1"/>
  <c r="O43" i="2" l="1" a="1"/>
  <c r="O43" i="2" s="1"/>
  <c r="P43" i="2" l="1"/>
  <c r="O44" i="2" a="1"/>
  <c r="O44" i="2" s="1"/>
  <c r="O45" i="2" l="1" a="1"/>
  <c r="O45" i="2" s="1"/>
  <c r="P44" i="2"/>
  <c r="P45" i="2" l="1"/>
  <c r="O46" i="2" l="1" a="1"/>
  <c r="O46" i="2" s="1"/>
  <c r="O47" i="2" l="1" a="1"/>
  <c r="O47" i="2" s="1"/>
  <c r="O48" i="2" s="1" a="1"/>
  <c r="O48" i="2" s="1"/>
  <c r="P48" i="2" s="1"/>
  <c r="P46" i="2"/>
  <c r="P47" i="2" l="1"/>
  <c r="O49" i="2" a="1"/>
  <c r="O49" i="2" s="1"/>
  <c r="P49" i="2" l="1"/>
  <c r="O50" i="2" a="1"/>
  <c r="O50" i="2" s="1"/>
  <c r="P50" i="2" s="1"/>
  <c r="O63" i="2" l="1" a="1"/>
  <c r="O63" i="2" s="1"/>
  <c r="O64" i="2" s="1" a="1"/>
  <c r="O64" i="2" s="1"/>
  <c r="O65" i="2" s="1" a="1"/>
  <c r="O65" i="2" s="1"/>
  <c r="O66" i="2" s="1" a="1"/>
  <c r="O66" i="2" s="1"/>
  <c r="O67" i="2" s="1" a="1"/>
  <c r="O67" i="2" s="1"/>
  <c r="O80" i="2" a="1"/>
  <c r="O80" i="2" s="1"/>
  <c r="O81" i="2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500" i="2" s="1" a="1"/>
  <c r="O500" i="2" s="1"/>
  <c r="O501" i="2" s="1" a="1"/>
  <c r="O501" i="2" s="1"/>
  <c r="O4" i="2" a="1"/>
  <c r="O4" i="2" s="1"/>
  <c r="O5" i="2" l="1" a="1"/>
  <c r="O5" i="2" s="1"/>
  <c r="P4" i="2"/>
  <c r="P63" i="2"/>
  <c r="P64" i="2"/>
  <c r="P65" i="2"/>
  <c r="P66" i="2"/>
  <c r="P67" i="2"/>
  <c r="O68" i="2" a="1"/>
  <c r="O68" i="2" s="1"/>
  <c r="O54" i="2" l="1" a="1"/>
  <c r="O54" i="2" s="1"/>
  <c r="P5" i="2"/>
  <c r="O69" i="2" a="1"/>
  <c r="O69" i="2" s="1"/>
  <c r="P68" i="2"/>
  <c r="O55" i="2" l="1" a="1"/>
  <c r="O55" i="2" s="1"/>
  <c r="P54" i="2"/>
  <c r="P69" i="2"/>
  <c r="O70" i="2" a="1"/>
  <c r="O70" i="2" s="1"/>
  <c r="O56" i="2" l="1" a="1"/>
  <c r="O56" i="2" s="1"/>
  <c r="P55" i="2"/>
  <c r="O71" i="2" a="1"/>
  <c r="O71" i="2" s="1"/>
  <c r="P70" i="2"/>
  <c r="O57" i="2" l="1" a="1"/>
  <c r="O57" i="2" s="1"/>
  <c r="P56" i="2"/>
  <c r="O72" i="2" a="1"/>
  <c r="O72" i="2" s="1"/>
  <c r="P71" i="2"/>
  <c r="O58" i="2" l="1" a="1"/>
  <c r="O58" i="2" s="1"/>
  <c r="P57" i="2"/>
  <c r="P72" i="2"/>
  <c r="O73" i="2" a="1"/>
  <c r="O73" i="2" s="1"/>
  <c r="O74" i="2" s="1" a="1"/>
  <c r="O74" i="2" s="1"/>
  <c r="O75" i="2" s="1" a="1"/>
  <c r="O75" i="2" s="1"/>
  <c r="O76" i="2" s="1" a="1"/>
  <c r="O76" i="2" s="1"/>
  <c r="O77" i="2" s="1" a="1"/>
  <c r="O77" i="2" s="1"/>
  <c r="O78" i="2" s="1" a="1"/>
  <c r="O78" i="2" s="1"/>
  <c r="P58" i="2" l="1"/>
  <c r="O59" i="2" a="1"/>
  <c r="O59" i="2" s="1"/>
  <c r="O60" i="2" l="1" a="1"/>
  <c r="O60" i="2" s="1"/>
  <c r="P60" i="2" s="1"/>
  <c r="P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<sst xmlns="http://schemas.openxmlformats.org/spreadsheetml/2006/main" count="562" uniqueCount="362">
  <si>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</si>
  <si>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</si>
  <si>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</si>
  <si>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</si>
  <si>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</si>
  <si>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</si>
  <si>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</si>
  <si>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</si>
  <si>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</si>
  <si>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</si>
  <si>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</si>
  <si>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</si>
  <si>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</si>
  <si>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</si>
  <si>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</si>
  <si>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</si>
  <si>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</si>
  <si>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</si>
  <si>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</si>
  <si>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</si>
  <si>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</si>
  <si>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</si>
  <si>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</si>
  <si>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</si>
  <si>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</si>
  <si>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</si>
  <si>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</si>
  <si>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</si>
  <si>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</si>
  <si>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tablett</t>
  </si>
  <si>
    <t>500 mg</t>
  </si>
  <si>
    <t>Spanien</t>
  </si>
  <si>
    <t>Lisa Blide</t>
  </si>
  <si>
    <t>30 tabletter</t>
  </si>
  <si>
    <t>cefixim</t>
  </si>
  <si>
    <t>100 mg/5 ml</t>
  </si>
  <si>
    <t>Tyskland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</si>
  <si>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</si>
  <si>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</si>
  <si>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</si>
  <si>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</si>
  <si>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</si>
  <si>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</si>
  <si>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</si>
  <si>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</si>
  <si>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</si>
  <si>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</si>
  <si>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</si>
  <si>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</si>
  <si>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</si>
  <si>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</si>
  <si>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</si>
  <si>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</si>
  <si>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</si>
  <si>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</si>
  <si>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tabletter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</si>
  <si>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</si>
  <si>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</si>
  <si>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</si>
  <si>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</si>
  <si>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</si>
  <si>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</si>
  <si>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</si>
  <si>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</si>
  <si>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</si>
  <si>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</si>
  <si>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</si>
  <si>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</si>
  <si>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2 mg/ml</t>
  </si>
  <si>
    <t>USA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</si>
  <si>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</si>
  <si>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</si>
  <si>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</si>
  <si>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</si>
  <si>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</si>
  <si>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</si>
  <si>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fluorouracil</t>
  </si>
  <si>
    <t>50 mg/ml</t>
  </si>
  <si>
    <t>FLUOROURACIL 50 mg/ml, 100 ML</t>
  </si>
  <si>
    <t>ALEMBIC PHARMACEUTICALS INC</t>
  </si>
  <si>
    <t>100 ml</t>
  </si>
  <si>
    <t xml:space="preserve">Fluorouracil Injection, USP (50 mg per mL) </t>
  </si>
  <si>
    <t>50 ml</t>
  </si>
  <si>
    <t xml:space="preserve">Fluorouracil Sandoz 5000 mg/100ml </t>
  </si>
  <si>
    <t>Sandoz Pharmaceuticals AG</t>
  </si>
  <si>
    <t>Fluorouracil inj 50mg/ml 100ml Sandoz</t>
  </si>
  <si>
    <t>Sandoz Canada Incorporated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</si>
  <si>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</si>
  <si>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</si>
  <si>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</si>
  <si>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</si>
  <si>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</si>
  <si>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</si>
  <si>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</si>
  <si>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</si>
  <si>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</si>
  <si>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</si>
  <si>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</si>
  <si>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</si>
  <si>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</si>
  <si>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</si>
  <si>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</si>
  <si>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</si>
  <si>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</si>
  <si>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</si>
  <si>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</si>
  <si>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</si>
  <si>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</si>
  <si>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</si>
  <si>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</si>
  <si>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</si>
  <si>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</si>
  <si>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</si>
  <si>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</si>
  <si>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</si>
  <si>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</si>
  <si>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</si>
  <si>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</si>
  <si>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</si>
  <si>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</si>
  <si>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</si>
  <si>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</si>
  <si>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isosorbidmononitrat</t>
  </si>
  <si>
    <t>depottablett</t>
  </si>
  <si>
    <t>Danmark</t>
  </si>
  <si>
    <t>100 tabletter</t>
  </si>
  <si>
    <t>60 mg</t>
  </si>
  <si>
    <t xml:space="preserve">IS 5 mono-ratiopharm® 60mg </t>
  </si>
  <si>
    <t>100 styck</t>
  </si>
  <si>
    <t>kalciumfolinat</t>
  </si>
  <si>
    <t>injektionsvätska, lösning</t>
  </si>
  <si>
    <t xml:space="preserve">FOLINATO CÁLCICO TEVA </t>
  </si>
  <si>
    <t>TEVA PHARMA, S.L.U.    </t>
  </si>
  <si>
    <t>30 ml</t>
  </si>
  <si>
    <t xml:space="preserve">Folinato de Cálcico Hikma </t>
  </si>
  <si>
    <t>Hikma Farmaceutica</t>
  </si>
  <si>
    <t>Portugal</t>
  </si>
  <si>
    <t xml:space="preserve">SPC Kalsiumfolinat LumaCina Ireland </t>
  </si>
  <si>
    <t>LumaCina</t>
  </si>
  <si>
    <t>Irland</t>
  </si>
  <si>
    <t>Calciumfolinat Fresenius Kabi</t>
  </si>
  <si>
    <t>Fresenius Kabi GmbH</t>
  </si>
  <si>
    <t>Varunummer saknas</t>
  </si>
  <si>
    <t xml:space="preserve">Calciumfolinat-GRY </t>
  </si>
  <si>
    <t>Teva GmbH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</si>
  <si>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</si>
  <si>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</si>
  <si>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</si>
  <si>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</si>
  <si>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</si>
  <si>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</si>
  <si>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</si>
  <si>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</si>
  <si>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</si>
  <si>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</si>
  <si>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</si>
  <si>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</si>
  <si>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 xml:space="preserve">oral lösning 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</si>
  <si>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</si>
  <si>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</si>
  <si>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</si>
  <si>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</si>
  <si>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</si>
  <si>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</si>
  <si>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</si>
  <si>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</si>
  <si>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</si>
  <si>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</si>
  <si>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</si>
  <si>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</si>
  <si>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</si>
  <si>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</si>
  <si>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</si>
  <si>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</si>
  <si>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</si>
  <si>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</si>
  <si>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</si>
  <si>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</si>
  <si>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</si>
  <si>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</si>
  <si>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</si>
  <si>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</si>
  <si>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</si>
  <si>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</si>
  <si>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</si>
  <si>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</si>
  <si>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5x10ml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</si>
  <si>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</si>
  <si>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</si>
  <si>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</si>
  <si>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</si>
  <si>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</si>
  <si>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</si>
  <si>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</si>
  <si>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>50 mg</t>
  </si>
  <si>
    <t>Naltrexone</t>
  </si>
  <si>
    <t>AOP Orphan Pharmaceuticals AG</t>
  </si>
  <si>
    <t>28 tabletter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</si>
  <si>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</si>
  <si>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</si>
  <si>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</si>
  <si>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</si>
  <si>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</si>
  <si>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</si>
  <si>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</si>
  <si>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</si>
  <si>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</si>
  <si>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</si>
  <si>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</si>
  <si>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</si>
  <si>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</si>
  <si>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kapsel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</si>
  <si>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</si>
  <si>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</si>
  <si>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</si>
  <si>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</si>
  <si>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</si>
  <si>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</si>
  <si>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</si>
  <si>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</si>
  <si>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</si>
  <si>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</si>
  <si>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</si>
  <si>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</si>
  <si>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</si>
  <si>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prasugrel</t>
  </si>
  <si>
    <t>Prasulan tablett 5 mg</t>
  </si>
  <si>
    <t>G.L. PHARMA GMBH</t>
  </si>
  <si>
    <t>30 st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</si>
  <si>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</si>
  <si>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</si>
  <si>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</si>
  <si>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</si>
  <si>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</si>
  <si>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</si>
  <si>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</si>
  <si>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</si>
  <si>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</si>
  <si>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</si>
  <si>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</si>
  <si>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</si>
  <si>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</si>
  <si>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</si>
  <si>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</si>
  <si>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</si>
  <si>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</si>
  <si>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</si>
  <si>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</si>
  <si>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</si>
  <si>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</si>
  <si>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</si>
  <si>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</si>
  <si>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</si>
  <si>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terbutalin</t>
  </si>
  <si>
    <t>injektionsvätska/koncentrat till infusionsvätska</t>
  </si>
  <si>
    <t>0,5 mg/ml</t>
  </si>
  <si>
    <t>Bricanyl 0,5 mg_ml</t>
  </si>
  <si>
    <t>AstraZeneca Österreich GmBh</t>
  </si>
  <si>
    <t>5 x 1 ml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</si>
  <si>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</si>
  <si>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</si>
  <si>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</si>
  <si>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</si>
  <si>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</si>
  <si>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</si>
  <si>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</si>
  <si>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</si>
  <si>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</si>
  <si>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</si>
  <si>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</si>
  <si>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</si>
  <si>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</si>
  <si>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</si>
  <si>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</si>
  <si>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</si>
  <si>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</si>
  <si>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</si>
  <si>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</si>
  <si>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</si>
  <si>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</si>
  <si>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</si>
  <si>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</si>
  <si>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</si>
  <si>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</si>
  <si>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</si>
  <si>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</si>
  <si>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</si>
  <si>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</si>
  <si>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</si>
  <si>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</si>
  <si>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</si>
  <si>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</si>
  <si>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</si>
  <si>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</si>
  <si>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</si>
  <si>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</si>
  <si>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</si>
  <si>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</si>
  <si>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</si>
  <si>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</si>
  <si>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</si>
  <si>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</si>
  <si>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</si>
  <si>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</si>
  <si>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</si>
  <si>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</si>
  <si>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</si>
  <si>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</si>
  <si>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</si>
  <si>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</si>
  <si>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</si>
  <si>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</si>
  <si>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</si>
  <si>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</si>
  <si>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</si>
  <si>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</si>
  <si>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</si>
  <si>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</si>
  <si>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</si>
  <si>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</si>
  <si>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</si>
  <si>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</si>
  <si>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</si>
  <si>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</si>
  <si>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</si>
  <si>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</si>
  <si>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</si>
  <si>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</si>
  <si>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</si>
  <si>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</si>
  <si>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</si>
  <si>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</si>
  <si>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</si>
  <si>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</si>
  <si>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</si>
  <si>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</si>
  <si>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</si>
  <si>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</si>
  <si>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</si>
  <si>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</si>
  <si>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</si>
  <si>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</si>
  <si>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</si>
  <si>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pulver till injektions-/infusionsvätska, lösning</t>
  </si>
  <si>
    <t>1000 mg</t>
  </si>
  <si>
    <t>2000 mg</t>
  </si>
  <si>
    <t>SPC Holoxan inj Baxter CH</t>
  </si>
  <si>
    <t>Baxter AG</t>
  </si>
  <si>
    <t>5 mg</t>
  </si>
  <si>
    <t xml:space="preserve">Baxter </t>
  </si>
  <si>
    <t xml:space="preserve">Ifosfamide 1 g </t>
  </si>
  <si>
    <t>morfinhydrokloridtrihydrat</t>
  </si>
  <si>
    <t>Morphin HCL Sintetica</t>
  </si>
  <si>
    <t>100mg/ 10 ml</t>
  </si>
  <si>
    <t>Kapsel, hård</t>
  </si>
  <si>
    <t>150 mg</t>
  </si>
  <si>
    <t>Rifampin Capsules USP</t>
  </si>
  <si>
    <t>Lupin Pharmaceuticals, Inc. </t>
  </si>
  <si>
    <t>30 styck</t>
  </si>
  <si>
    <t>60 styck</t>
  </si>
  <si>
    <t>ifosfamid</t>
  </si>
  <si>
    <t>Uppdaterad 2026-05-21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</si>
</sst>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19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0" fontId="1" fillId="0" borderId="8" xfId="1" applyBorder="1"/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0" borderId="40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164" fontId="0" fillId="3" borderId="17" xfId="0" applyNumberFormat="1" applyFill="1" applyBorder="1" applyAlignment="1">
      <alignment horizontal="center" vertical="top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4" xfId="0" applyNumberFormat="1" applyBorder="1"/>
    <xf numFmtId="0" fontId="1" fillId="0" borderId="6" xfId="1" applyFill="1" applyBorder="1"/>
    <xf numFmtId="0" fontId="1" fillId="0" borderId="9" xfId="1" applyFill="1" applyBorder="1"/>
    <xf numFmtId="0" fontId="1" fillId="0" borderId="11" xfId="1" applyBorder="1"/>
    <xf numFmtId="0" fontId="1" fillId="3" borderId="14" xfId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1" fillId="0" borderId="14" xfId="1" applyFill="1" applyBorder="1"/>
    <xf numFmtId="164" fontId="0" fillId="0" borderId="38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48" xfId="1" applyBorder="1" applyAlignment="1">
      <alignment vertical="top"/>
    </xf>
    <xf numFmtId="164" fontId="0" fillId="0" borderId="53" xfId="0" applyNumberFormat="1" applyBorder="1" applyAlignment="1">
      <alignment horizontal="center" vertical="top"/>
    </xf>
    <xf numFmtId="0" fontId="1" fillId="0" borderId="50" xfId="1" applyBorder="1"/>
    <xf numFmtId="0" fontId="1" fillId="0" borderId="54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6" xfId="1" applyBorder="1"/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0" borderId="51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3" borderId="7" xfId="1" applyFill="1" applyBorder="1" applyAlignment="1">
      <alignment horizontal="left" vertical="top"/>
    </xf>
    <xf numFmtId="164" fontId="0" fillId="3" borderId="37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4" fontId="8" fillId="0" borderId="18" xfId="0" applyNumberFormat="1" applyFont="1" applyBorder="1" applyAlignment="1">
      <alignment horizontal="center" vertical="top"/>
    </xf>
    <xf numFmtId="164" fontId="0" fillId="0" borderId="36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7" xfId="0" applyNumberFormat="1" applyBorder="1" applyAlignment="1">
      <alignment vertical="center"/>
    </xf>
    <xf numFmtId="14" fontId="0" fillId="0" borderId="6" xfId="0" applyNumberFormat="1" applyBorder="1" applyAlignment="1">
      <alignment vertical="center"/>
    </xf>
    <xf numFmtId="14" fontId="0" fillId="0" borderId="9" xfId="0" applyNumberForma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51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14" fontId="0" fillId="3" borderId="14" xfId="0" applyNumberForma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1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47" xfId="0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13" xfId="0" applyNumberFormat="1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39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4" xfId="1" applyBorder="1"/>
    <xf numFmtId="0" fontId="0" fillId="0" borderId="14" xfId="0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4" borderId="13" xfId="0" applyFill="1" applyBorder="1" applyAlignment="1">
      <alignment horizontal="left" vertical="center"/>
    </xf>
    <xf numFmtId="10" fontId="0" fillId="0" borderId="14" xfId="0" applyNumberFormat="1" applyBorder="1" applyAlignment="1">
      <alignment vertical="center" wrapText="1"/>
    </xf>
    <xf numFmtId="0" fontId="1" fillId="0" borderId="55" xfId="1" applyFill="1" applyBorder="1"/>
    <xf numFmtId="164" fontId="0" fillId="0" borderId="19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9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164" fontId="0" fillId="0" borderId="36" xfId="0" applyNumberFormat="1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14" fontId="0" fillId="0" borderId="11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0" fontId="0" fillId="0" borderId="32" xfId="0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3" xfId="1" applyFill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" fillId="0" borderId="6" xfId="3" applyBorder="1" applyAlignment="1">
      <alignment wrapText="1"/>
    </xf>
    <xf numFmtId="14" fontId="0" fillId="0" borderId="6" xfId="0" applyNumberFormat="1" applyBorder="1"/>
    <xf numFmtId="0" fontId="1" fillId="0" borderId="9" xfId="1" applyBorder="1"/>
    <xf numFmtId="10" fontId="0" fillId="0" borderId="14" xfId="0" applyNumberFormat="1" applyBorder="1" applyAlignment="1">
      <alignment horizontal="left" vertical="center" wrapText="1"/>
    </xf>
    <xf numFmtId="0" fontId="0" fillId="0" borderId="39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1" fillId="0" borderId="8" xfId="1" applyFill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0" fillId="3" borderId="39" xfId="0" applyFill="1" applyBorder="1" applyAlignment="1">
      <alignment vertical="center" wrapText="1"/>
    </xf>
    <xf numFmtId="0" fontId="0" fillId="3" borderId="12" xfId="0" applyFill="1" applyBorder="1" applyAlignment="1">
      <alignment vertical="center" wrapText="1"/>
    </xf>
    <xf numFmtId="164" fontId="0" fillId="4" borderId="13" xfId="0" applyNumberFormat="1" applyFill="1" applyBorder="1" applyAlignment="1">
      <alignment horizontal="center" vertical="center"/>
    </xf>
    <xf numFmtId="14" fontId="0" fillId="4" borderId="13" xfId="0" applyNumberFormat="1" applyFill="1" applyBorder="1" applyAlignment="1">
      <alignment horizontal="left" vertical="center"/>
    </xf>
    <xf numFmtId="0" fontId="0" fillId="4" borderId="13" xfId="0" applyFill="1" applyBorder="1" applyAlignment="1">
      <alignment horizontal="center" vertical="center"/>
    </xf>
    <xf numFmtId="164" fontId="0" fillId="4" borderId="38" xfId="0" applyNumberFormat="1" applyFill="1" applyBorder="1" applyAlignment="1">
      <alignment horizontal="center" vertical="top"/>
    </xf>
    <xf numFmtId="0" fontId="11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4" borderId="29" xfId="0" applyFill="1" applyBorder="1" applyAlignment="1">
      <alignment horizontal="left" vertical="center" wrapText="1"/>
    </xf>
    <xf numFmtId="0" fontId="0" fillId="4" borderId="39" xfId="0" applyFill="1" applyBorder="1" applyAlignment="1">
      <alignment horizontal="left" vertical="center" wrapText="1"/>
    </xf>
    <xf numFmtId="0" fontId="0" fillId="4" borderId="32" xfId="0" applyFill="1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0" fillId="0" borderId="32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3" fillId="0" borderId="49" xfId="0" applyFont="1" applyBorder="1" applyAlignment="1">
      <alignment horizontal="center" vertical="center" wrapText="1"/>
    </xf>
    <xf numFmtId="0" fontId="0" fillId="3" borderId="45" xfId="0" applyFill="1" applyBorder="1" applyAlignment="1">
      <alignment vertical="center" wrapText="1"/>
    </xf>
    <xf numFmtId="0" fontId="0" fillId="3" borderId="22" xfId="0" applyFill="1" applyBorder="1" applyAlignment="1">
      <alignment vertical="center" wrapText="1"/>
    </xf>
    <xf numFmtId="0" fontId="0" fillId="3" borderId="23" xfId="0" applyFill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0" fillId="0" borderId="29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14" fontId="0" fillId="0" borderId="10" xfId="0" applyNumberFormat="1" applyBorder="1" applyAlignment="1">
      <alignment horizontal="left" vertical="center"/>
    </xf>
    <xf numFmtId="14" fontId="0" fillId="0" borderId="13" xfId="0" applyNumberFormat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0" fillId="0" borderId="19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" fillId="0" borderId="7" xfId="1" applyBorder="1" applyAlignment="1"/>
    <xf numFmtId="0" fontId="1" fillId="0" borderId="6" xfId="1" applyBorder="1" applyAlignment="1"/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8" xfId="1" applyBorder="1" applyAlignment="1">
      <alignment vertical="center"/>
    </xf>
    <xf numFmtId="0" fontId="1" fillId="0" borderId="6" xfId="1" applyBorder="1" applyAlignment="1">
      <alignment vertical="center"/>
    </xf>
    <xf numFmtId="14" fontId="0" fillId="0" borderId="11" xfId="0" applyNumberFormat="1" applyBorder="1" applyAlignment="1">
      <alignment horizontal="left" vertical="center"/>
    </xf>
    <xf numFmtId="164" fontId="0" fillId="0" borderId="41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164" fontId="0" fillId="0" borderId="35" xfId="0" applyNumberFormat="1" applyBorder="1" applyAlignment="1">
      <alignment horizontal="center" vertical="center"/>
    </xf>
    <xf numFmtId="164" fontId="0" fillId="0" borderId="43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1" fillId="0" borderId="11" xfId="3" applyFill="1" applyBorder="1" applyAlignment="1">
      <alignment horizontal="left" vertical="top"/>
    </xf>
    <xf numFmtId="0" fontId="0" fillId="0" borderId="11" xfId="0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5" xfId="0" applyBorder="1" applyAlignment="1">
      <alignment horizontal="center" vertical="center"/>
    </xf>
    <xf numFmtId="0" fontId="0" fillId="3" borderId="51" xfId="0" applyFill="1" applyBorder="1" applyAlignment="1">
      <alignment horizontal="left" vertical="center" wrapText="1"/>
    </xf>
    <xf numFmtId="0" fontId="0" fillId="3" borderId="28" xfId="0" applyFill="1" applyBorder="1" applyAlignment="1">
      <alignment horizontal="left" vertical="center" wrapText="1"/>
    </xf>
    <xf numFmtId="0" fontId="0" fillId="3" borderId="34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0" fontId="1" fillId="0" borderId="10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0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0" fillId="0" borderId="9" xfId="0" applyBorder="1" applyAlignment="1">
      <alignment horizontal="left" vertical="center"/>
    </xf>
    <xf numFmtId="0" fontId="0" fillId="0" borderId="25" xfId="0" applyBorder="1" applyAlignment="1">
      <alignment horizontal="left" vertical="center" wrapText="1"/>
    </xf>
    <xf numFmtId="164" fontId="0" fillId="0" borderId="36" xfId="0" applyNumberForma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11" fillId="0" borderId="6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0" fillId="4" borderId="39" xfId="0" applyFill="1" applyBorder="1" applyAlignment="1">
      <alignment vertical="center" wrapText="1"/>
    </xf>
    <xf numFmtId="0" fontId="0" fillId="0" borderId="11" xfId="0" applyBorder="1" applyAlignment="1">
      <alignment horizontal="left" vertical="center"/>
    </xf>
    <xf numFmtId="0" fontId="1" fillId="0" borderId="12" xfId="1" applyBorder="1" applyAlignment="1"/>
    <xf numFmtId="0" fontId="0" fillId="0" borderId="12" xfId="0" applyBorder="1" applyAlignment="1">
      <alignment horizontal="left" vertical="center"/>
    </xf>
    <xf numFmtId="0" fontId="0" fillId="4" borderId="52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3" xfId="0" applyFill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4" borderId="21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46" xfId="0" applyFill="1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1" fillId="0" borderId="8" xfId="1" applyBorder="1"/>
    <xf numFmtId="0" fontId="1" fillId="0" borderId="6" xfId="1" applyBorder="1"/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6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76:L89" totalsRowShown="0" headerRowDxfId="62" tableBorderDxfId="61">
  <autoFilter ref="A76:L89" xr:uid="{06AC29F3-830D-4EF3-9C72-D8C8729F678E}"/>
  <sortState xmlns:xlrd2="http://schemas.microsoft.com/office/spreadsheetml/2017/richdata2" ref="A77:L89">
    <sortCondition ref="A76:A89"/>
  </sortState>
  <tableColumns count="12">
    <tableColumn id="1" xr3:uid="{9286587E-74EB-4DD2-830A-B8FEA11C73AD}" name="Substans" dataDxfId="60"/>
    <tableColumn id="2" xr3:uid="{35EB218E-E379-455A-A665-8BBF1A606BEF}" name="Beredningsform" dataDxfId="59"/>
    <tableColumn id="3" xr3:uid="{4FD3600F-C6B9-4A53-94C8-979A8AF10A7A}" name="Styrka" dataDxfId="58"/>
    <tableColumn id="5" xr3:uid="{4ADDC79A-97D0-4FD8-932A-BBC4C1270A48}" name="Licensläkemedel" dataDxfId="57" dataCellStyle="Hyperlänk"/>
    <tableColumn id="6" xr3:uid="{CAA82282-ACD3-47E3-8765-2E7A5422004A}" name="Tillverkare" dataDxfId="56"/>
    <tableColumn id="7" xr3:uid="{D89AAF0A-166F-4A59-AC4E-6B31EDBDC675}" name="Land" dataDxfId="55"/>
    <tableColumn id="8" xr3:uid="{AAF4CB5B-798A-455F-930A-DB8A0330A591}" name="Förpackning" dataDxfId="54"/>
    <tableColumn id="9" xr3:uid="{CB1FB92B-C21B-4C17-B6CE-8ED77E18A04B}" name="Varunummer" dataDxfId="53"/>
    <tableColumn id="10" xr3:uid="{D8894FF4-032E-434F-A597-B8ED47BA24AA}" name="Gäller tom" dataDxfId="52"/>
    <tableColumn id="11" xr3:uid="{0CDFF84D-E9D0-411C-9E8E-38130BDB57EC}" name="Licens sökt av" dataDxfId="51"/>
    <tableColumn id="13" xr3:uid="{815608D0-839E-4CB9-A120-07EF883FCD96}" name="Referensnummer till licensbeslut" dataDxfId="50"/>
    <tableColumn id="12" xr3:uid="{236582B9-C60F-486E-9C8C-D7772CA4478C}" name="Särskilt tillstånd från läkemedelsverket för receptförskrivning" dataDxfId="49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501" totalsRowShown="0" headerRowDxfId="48" dataDxfId="47">
  <autoFilter ref="M3:S501" xr:uid="{4E22EF91-1B26-44ED-8F53-80FAC95B6C06}"/>
  <tableColumns count="7">
    <tableColumn id="1" xr3:uid="{652DFCFF-C5E3-4FA4-9084-21D5CD46BE6C}" name="Preparatkontroll" dataDxfId="46">
      <calculatedColumnFormula>A4</calculatedColumnFormula>
    </tableColumn>
    <tableColumn id="2" xr3:uid="{15482E22-4A57-4401-9E70-0D8A4562A7EC}" name="Nytt preparat" dataDxfId="45">
      <calculatedColumnFormula>IF(Tabell1[[#This Row],[Preparatkontroll]]=0,"",1)</calculatedColumnFormula>
    </tableColumn>
    <tableColumn id="3" xr3:uid="{5F47BFCD-C72B-4B74-BA84-4EC16E5FDF88}" name="Substans nr" dataDxfId="44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43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42">
      <calculatedColumnFormula>(ISBLANK(#REF!))</calculatedColumnFormula>
    </tableColumn>
    <tableColumn id="6" xr3:uid="{3B0708EA-13B5-44E8-AD03-78075E3CE88E}" name="Rad" dataDxfId="41">
      <calculatedColumnFormula>ROW()</calculatedColumnFormula>
    </tableColumn>
    <tableColumn id="7" xr3:uid="{34926368-B3DD-4611-9DBC-B3C0861CE568}" name="Första tomma" dataDxfId="40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21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42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47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63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68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16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11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24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32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37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40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45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53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58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66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74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61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19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14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22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27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30" Type="http://schemas.openxmlformats.org/officeDocument/2006/relationships/hyperlink" Target="https://mellanarkiv-offentlig.vgregion.se/alfresco/s/archive/stream/public/v1/source/available/sofia/rhs8136-160155217-541/native/SPC%20Bricanyl%20injektion%20vnr%20845824.pdf" TargetMode="External"/><Relationship Id="rId35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43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48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56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64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69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77" Type="http://schemas.openxmlformats.org/officeDocument/2006/relationships/table" Target="../tables/table1.xm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72" Type="http://schemas.openxmlformats.org/officeDocument/2006/relationships/hyperlink" Target="https://mellanarkiv-offentlig.vgregion.se/alfresco/s/archive/stream/public/v1/source/available/sofia/rhs8136-160155217-630/native/SPC%20Ifosfamide%201g%20Baxter%20USA%20851288.pdf" TargetMode="Externa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17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25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33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38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46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59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67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20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41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54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62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70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Relationship Id="rId75" Type="http://schemas.openxmlformats.org/officeDocument/2006/relationships/hyperlink" Target="https://mellanarkiv-offentlig.vgregion.se/alfresco/s/archive/stream/public/v1/source/available/sofia/rhs8136-160155217-640/native/SPC%20Rifampin%20300%20mg%20vnr%20851575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23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28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36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49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57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10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1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44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52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60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65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73" Type="http://schemas.openxmlformats.org/officeDocument/2006/relationships/hyperlink" Target="https://mellanarkiv-offentlig.vgregion.se/alfresco/s/archive/stream/public/v1/source/available/sofia/rhs8136-160155217-638/native/SPC%20Morphin%20HCL%20Sintetica%20745222.pdf" TargetMode="External"/><Relationship Id="rId78" Type="http://schemas.openxmlformats.org/officeDocument/2006/relationships/table" Target="../tables/table2.xm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13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18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9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34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50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55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76" Type="http://schemas.openxmlformats.org/officeDocument/2006/relationships/printerSettings" Target="../printerSettings/printerSettings1.bin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29" Type="http://schemas.openxmlformats.org/officeDocument/2006/relationships/hyperlink" Target="https://mellanarkiv-offentlig.vgregion.se/alfresco/s/archive/stream/public/v1/source/available/sofia/rhs8136-160155217-536/native/SPC%20Folinato%20calcico%20teva%2010mg_ml%20inj%20vnr%208445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01"/>
  <sheetViews>
    <sheetView tabSelected="1" zoomScaleNormal="100" workbookViewId="0">
      <pane xSplit="3" ySplit="3" topLeftCell="E4" activePane="bottomRight" state="frozen"/>
      <selection pane="topRight" activeCell="D1" sqref="D1"/>
      <selection pane="bottomLeft" activeCell="A4" sqref="A4"/>
      <selection pane="bottomRight" activeCell="G95" sqref="G95"/>
    </sheetView>
  </sheetViews>
  <sheetFormatPr defaultColWidth="9.140625" defaultRowHeight="15" x14ac:dyDescent="0.25"/>
  <cols>
    <col min="1" max="1" width="18.85546875" style="66" customWidth="1"/>
    <col min="2" max="2" width="33.140625" style="66" customWidth="1"/>
    <col min="3" max="3" width="16.140625" style="66" customWidth="1"/>
    <col min="4" max="4" width="49" bestFit="1" customWidth="1"/>
    <col min="5" max="5" width="53" style="66" customWidth="1"/>
    <col min="6" max="7" width="17" style="66" customWidth="1"/>
    <col min="8" max="8" width="16" style="130" customWidth="1"/>
    <col min="9" max="9" width="17.42578125" style="109" customWidth="1"/>
    <col min="10" max="10" width="22.7109375" style="66" customWidth="1"/>
    <col min="11" max="11" width="19.140625" style="66" customWidth="1"/>
    <col min="12" max="12" width="27.85546875" style="11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183" t="s">
        <v>0</v>
      </c>
    </row>
    <row r="2" spans="1:19" ht="52.5" customHeight="1" x14ac:dyDescent="0.25">
      <c r="A2" s="312" t="s">
        <v>1</v>
      </c>
      <c r="B2" s="312"/>
      <c r="C2" s="312"/>
    </row>
    <row r="3" spans="1:19" ht="63.75" thickBot="1" x14ac:dyDescent="0.3">
      <c r="A3" s="184" t="s">
        <v>2</v>
      </c>
      <c r="B3" s="154" t="s">
        <v>3</v>
      </c>
      <c r="C3" s="154" t="s">
        <v>4</v>
      </c>
      <c r="D3" s="2" t="s">
        <v>5</v>
      </c>
      <c r="E3" s="154" t="s">
        <v>6</v>
      </c>
      <c r="F3" s="154" t="s">
        <v>7</v>
      </c>
      <c r="G3" s="154" t="s">
        <v>8</v>
      </c>
      <c r="H3" s="131" t="s">
        <v>9</v>
      </c>
      <c r="I3" s="86" t="s">
        <v>10</v>
      </c>
      <c r="J3" s="86" t="s">
        <v>11</v>
      </c>
      <c r="K3" s="67" t="s">
        <v>12</v>
      </c>
      <c r="L3" s="13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185" t="s">
        <v>21</v>
      </c>
      <c r="B4" s="172" t="s">
        <v>22</v>
      </c>
      <c r="C4" s="170" t="s">
        <v>23</v>
      </c>
      <c r="D4" s="7" t="s">
        <v>24</v>
      </c>
      <c r="E4" s="164" t="s">
        <v>25</v>
      </c>
      <c r="F4" s="132" t="s">
        <v>26</v>
      </c>
      <c r="G4" s="132" t="s">
        <v>27</v>
      </c>
      <c r="H4" s="132">
        <v>750361</v>
      </c>
      <c r="I4" s="110">
        <v>46289</v>
      </c>
      <c r="J4" s="87" t="s">
        <v>28</v>
      </c>
      <c r="K4" s="68">
        <v>2025806927</v>
      </c>
      <c r="L4" s="19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73</v>
      </c>
    </row>
    <row r="5" spans="1:19" s="49" customFormat="1" ht="15.75" thickBot="1" x14ac:dyDescent="0.3">
      <c r="A5" s="266" t="s">
        <v>34</v>
      </c>
      <c r="B5" s="146" t="s">
        <v>37</v>
      </c>
      <c r="C5" s="146" t="s">
        <v>35</v>
      </c>
      <c r="D5" s="1" t="s">
        <v>38</v>
      </c>
      <c r="E5" s="106" t="s">
        <v>39</v>
      </c>
      <c r="F5" s="89" t="s">
        <v>40</v>
      </c>
      <c r="G5" s="106" t="s">
        <v>41</v>
      </c>
      <c r="H5" s="106">
        <v>773618</v>
      </c>
      <c r="I5" s="112">
        <v>46245</v>
      </c>
      <c r="J5" s="89" t="s">
        <v>28</v>
      </c>
      <c r="K5" s="70">
        <v>2025800108</v>
      </c>
      <c r="L5" s="21"/>
      <c r="M5" s="49" t="e">
        <f>#REF!</f>
        <v>#REF!</v>
      </c>
      <c r="N5" s="49" t="e">
        <f>IF(Tabell1[[#This Row],[Preparatkontroll]]=0,"",1)</f>
        <v>#REF!</v>
      </c>
      <c r="O5" s="49" t="e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" s="49" t="e">
        <f>IF(Tabell1[[#This Row],[Rad]]&gt;Tabell1[[#This Row],[Första tomma]]-1,"",IF(ISEVEN(Tabell1[[#This Row],[Substans nr]])=TRUE,TRUE,FALSE))</f>
        <v>#REF!</v>
      </c>
      <c r="Q5" s="49" t="b">
        <f>(ISBLANK(H5))</f>
        <v>0</v>
      </c>
      <c r="R5" s="49">
        <f>ROW()</f>
        <v>5</v>
      </c>
      <c r="S5" s="49">
        <f>_xlfn.MINIFS(Tabell1[Rad],Tabell1[Tom rad],TRUE)</f>
        <v>73</v>
      </c>
    </row>
    <row r="6" spans="1:19" ht="15.75" customHeight="1" x14ac:dyDescent="0.25">
      <c r="A6" s="319" t="s">
        <v>43</v>
      </c>
      <c r="B6" s="321" t="s">
        <v>29</v>
      </c>
      <c r="C6" s="386" t="s">
        <v>42</v>
      </c>
      <c r="D6" s="374" t="s">
        <v>44</v>
      </c>
      <c r="E6" s="376" t="s">
        <v>45</v>
      </c>
      <c r="F6" s="376" t="s">
        <v>46</v>
      </c>
      <c r="G6" s="376" t="s">
        <v>47</v>
      </c>
      <c r="H6" s="260">
        <v>745059</v>
      </c>
      <c r="I6" s="378">
        <v>46492</v>
      </c>
      <c r="J6" s="329" t="s">
        <v>32</v>
      </c>
      <c r="K6" s="331">
        <v>2026838928</v>
      </c>
      <c r="L6" s="333"/>
      <c r="M6" s="4" t="e">
        <f>#REF!</f>
        <v>#REF!</v>
      </c>
      <c r="N6" s="4" t="e">
        <f>IF(Tabell1[[#This Row],[Preparatkontroll]]=0,"",1)</f>
        <v>#REF!</v>
      </c>
      <c r="O6" s="4" t="e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" s="4" t="e">
        <f>IF(Tabell1[[#This Row],[Rad]]&gt;Tabell1[[#This Row],[Första tomma]]-1,"",IF(ISEVEN(Tabell1[[#This Row],[Substans nr]])=TRUE,TRUE,FALSE))</f>
        <v>#REF!</v>
      </c>
      <c r="Q6" s="4" t="b">
        <f>(ISBLANK(#REF!))</f>
        <v>0</v>
      </c>
      <c r="R6" s="4">
        <f>ROW()</f>
        <v>6</v>
      </c>
      <c r="S6" s="4">
        <f>_xlfn.MINIFS(Tabell1[Rad],Tabell1[Tom rad],TRUE)</f>
        <v>73</v>
      </c>
    </row>
    <row r="7" spans="1:19" ht="15.75" thickBot="1" x14ac:dyDescent="0.3">
      <c r="A7" s="320"/>
      <c r="B7" s="322"/>
      <c r="C7" s="387"/>
      <c r="D7" s="375"/>
      <c r="E7" s="377"/>
      <c r="F7" s="377"/>
      <c r="G7" s="377"/>
      <c r="H7" s="261">
        <v>846846</v>
      </c>
      <c r="I7" s="379"/>
      <c r="J7" s="330"/>
      <c r="K7" s="332"/>
      <c r="L7" s="334"/>
      <c r="M7" s="4" t="str">
        <f>A6</f>
        <v>ceftibuten</v>
      </c>
      <c r="N7" s="4">
        <f>IF(Tabell1[[#This Row],[Preparatkontroll]]=0,"",1)</f>
        <v>1</v>
      </c>
      <c r="O7" s="4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4" t="e">
        <f>IF(Tabell1[[#This Row],[Rad]]&gt;Tabell1[[#This Row],[Första tomma]]-1,"",IF(ISEVEN(Tabell1[[#This Row],[Substans nr]])=TRUE,TRUE,FALSE))</f>
        <v>#REF!</v>
      </c>
      <c r="Q7" s="4" t="b">
        <f t="shared" ref="Q7" si="0">(ISBLANK(H7))</f>
        <v>0</v>
      </c>
      <c r="R7" s="4">
        <f>ROW()</f>
        <v>7</v>
      </c>
      <c r="S7" s="4">
        <f>_xlfn.MINIFS(Tabell1[Rad],Tabell1[Tom rad],TRUE)</f>
        <v>73</v>
      </c>
    </row>
    <row r="8" spans="1:19" ht="15.75" thickBot="1" x14ac:dyDescent="0.3">
      <c r="A8" s="252" t="s">
        <v>48</v>
      </c>
      <c r="B8" s="256" t="s">
        <v>49</v>
      </c>
      <c r="C8" s="256" t="s">
        <v>50</v>
      </c>
      <c r="D8" s="257" t="s">
        <v>51</v>
      </c>
      <c r="E8" s="258" t="s">
        <v>52</v>
      </c>
      <c r="F8" s="258" t="s">
        <v>53</v>
      </c>
      <c r="G8" s="258" t="s">
        <v>54</v>
      </c>
      <c r="H8" s="138">
        <v>842356</v>
      </c>
      <c r="I8" s="259">
        <v>46291</v>
      </c>
      <c r="J8" s="253" t="s">
        <v>32</v>
      </c>
      <c r="K8" s="254">
        <v>2025807139</v>
      </c>
      <c r="L8" s="251"/>
      <c r="M8" s="4" t="str">
        <f t="shared" ref="M8:M67" si="1">A8</f>
        <v>diazepam</v>
      </c>
      <c r="N8" s="4">
        <f>IF(Tabell1[[#This Row],[Preparatkontroll]]=0,"",1)</f>
        <v>1</v>
      </c>
      <c r="O8" s="4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4" t="e">
        <f>IF(Tabell1[[#This Row],[Rad]]&gt;Tabell1[[#This Row],[Första tomma]]-1,"",IF(ISEVEN(Tabell1[[#This Row],[Substans nr]])=TRUE,TRUE,FALSE))</f>
        <v>#REF!</v>
      </c>
      <c r="Q8" s="4" t="b">
        <f t="shared" ref="Q8:Q44" si="2">(ISBLANK(H8))</f>
        <v>0</v>
      </c>
      <c r="R8" s="4">
        <f>ROW()</f>
        <v>8</v>
      </c>
      <c r="S8" s="4">
        <f>_xlfn.MINIFS(Tabell1[Rad],Tabell1[Tom rad],TRUE)</f>
        <v>73</v>
      </c>
    </row>
    <row r="9" spans="1:19" ht="15.75" thickBot="1" x14ac:dyDescent="0.3">
      <c r="A9" s="187" t="s">
        <v>57</v>
      </c>
      <c r="B9" s="171" t="s">
        <v>58</v>
      </c>
      <c r="C9" s="171" t="s">
        <v>59</v>
      </c>
      <c r="D9" s="44" t="s">
        <v>60</v>
      </c>
      <c r="E9" s="139" t="s">
        <v>61</v>
      </c>
      <c r="F9" s="139" t="s">
        <v>31</v>
      </c>
      <c r="G9" s="139" t="s">
        <v>62</v>
      </c>
      <c r="H9" s="139">
        <v>845900</v>
      </c>
      <c r="I9" s="115">
        <v>46367</v>
      </c>
      <c r="J9" s="92" t="s">
        <v>28</v>
      </c>
      <c r="K9" s="74">
        <v>2025820214</v>
      </c>
      <c r="L9" s="20">
        <v>46356</v>
      </c>
      <c r="M9" s="4" t="str">
        <f t="shared" si="1"/>
        <v>doxycyklin</v>
      </c>
      <c r="N9" s="4">
        <f>IF(Tabell1[[#This Row],[Preparatkontroll]]=0,"",1)</f>
        <v>1</v>
      </c>
      <c r="O9" s="4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4" t="e">
        <f>IF(Tabell1[[#This Row],[Rad]]&gt;Tabell1[[#This Row],[Första tomma]]-1,"",IF(ISEVEN(Tabell1[[#This Row],[Substans nr]])=TRUE,TRUE,FALSE))</f>
        <v>#REF!</v>
      </c>
      <c r="Q9" s="4" t="b">
        <f>(ISBLANK(H9))</f>
        <v>0</v>
      </c>
      <c r="R9" s="4">
        <f>ROW()</f>
        <v>9</v>
      </c>
      <c r="S9" s="4">
        <f>_xlfn.MINIFS(Tabell1[Rad],Tabell1[Tom rad],TRUE)</f>
        <v>73</v>
      </c>
    </row>
    <row r="10" spans="1:19" ht="15.75" thickBot="1" x14ac:dyDescent="0.3">
      <c r="A10" s="186" t="s">
        <v>63</v>
      </c>
      <c r="B10" s="170" t="s">
        <v>49</v>
      </c>
      <c r="C10" s="170" t="s">
        <v>50</v>
      </c>
      <c r="D10" s="43" t="s">
        <v>64</v>
      </c>
      <c r="E10" s="132" t="s">
        <v>65</v>
      </c>
      <c r="F10" s="132" t="s">
        <v>66</v>
      </c>
      <c r="G10" s="132" t="s">
        <v>67</v>
      </c>
      <c r="H10" s="132">
        <v>750115</v>
      </c>
      <c r="I10" s="110">
        <v>46275</v>
      </c>
      <c r="J10" s="87" t="s">
        <v>32</v>
      </c>
      <c r="K10" s="68">
        <v>2025801891</v>
      </c>
      <c r="L10" s="19"/>
      <c r="M10" s="4" t="str">
        <f t="shared" ref="M10:M15" si="3">A10</f>
        <v>efedrin</v>
      </c>
      <c r="N10" s="4">
        <f>IF(Tabell1[[#This Row],[Preparatkontroll]]=0,"",1)</f>
        <v>1</v>
      </c>
      <c r="O10" s="4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4" t="e">
        <f>IF(Tabell1[[#This Row],[Rad]]&gt;Tabell1[[#This Row],[Första tomma]]-1,"",IF(ISEVEN(Tabell1[[#This Row],[Substans nr]])=TRUE,TRUE,FALSE))</f>
        <v>#REF!</v>
      </c>
      <c r="Q10" s="4" t="b">
        <f>(ISBLANK(#REF!))</f>
        <v>0</v>
      </c>
      <c r="R10" s="4">
        <f>ROW()</f>
        <v>10</v>
      </c>
      <c r="S10" s="4">
        <f>_xlfn.MINIFS(Tabell1[Rad],Tabell1[Tom rad],TRUE)</f>
        <v>73</v>
      </c>
    </row>
    <row r="11" spans="1:19" ht="45.75" thickBot="1" x14ac:dyDescent="0.3">
      <c r="A11" s="188" t="s">
        <v>70</v>
      </c>
      <c r="B11" s="57" t="s">
        <v>71</v>
      </c>
      <c r="C11" s="57" t="s">
        <v>72</v>
      </c>
      <c r="D11" s="56" t="s">
        <v>73</v>
      </c>
      <c r="E11" s="93" t="s">
        <v>74</v>
      </c>
      <c r="F11" s="93" t="s">
        <v>31</v>
      </c>
      <c r="G11" s="93" t="s">
        <v>75</v>
      </c>
      <c r="H11" s="140">
        <v>846857</v>
      </c>
      <c r="I11" s="116">
        <v>46367</v>
      </c>
      <c r="J11" s="93" t="s">
        <v>32</v>
      </c>
      <c r="K11" s="75">
        <v>2025820215</v>
      </c>
      <c r="L11" s="58">
        <v>46356</v>
      </c>
      <c r="M11" s="4" t="str">
        <f t="shared" si="3"/>
        <v>ferroglycinsulfat-komplex</v>
      </c>
      <c r="N11" s="4">
        <f>IF(Tabell1[[#This Row],[Preparatkontroll]]=0,"",1)</f>
        <v>1</v>
      </c>
      <c r="O11" s="4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4" t="e">
        <f>IF(Tabell1[[#This Row],[Rad]]&gt;Tabell1[[#This Row],[Första tomma]]-1,"",IF(ISEVEN(Tabell1[[#This Row],[Substans nr]])=TRUE,TRUE,FALSE))</f>
        <v>#REF!</v>
      </c>
      <c r="Q11" s="4" t="b">
        <f>(ISBLANK(#REF!))</f>
        <v>0</v>
      </c>
      <c r="R11" s="4">
        <f>ROW()</f>
        <v>11</v>
      </c>
      <c r="S11" s="4">
        <f>_xlfn.MINIFS(Tabell1[Rad],Tabell1[Tom rad],TRUE)</f>
        <v>73</v>
      </c>
    </row>
    <row r="12" spans="1:19" x14ac:dyDescent="0.25">
      <c r="A12" s="313" t="s">
        <v>76</v>
      </c>
      <c r="B12" s="323" t="s">
        <v>22</v>
      </c>
      <c r="C12" s="380" t="s">
        <v>77</v>
      </c>
      <c r="D12" s="54" t="s">
        <v>78</v>
      </c>
      <c r="E12" s="141" t="s">
        <v>79</v>
      </c>
      <c r="F12" s="141" t="s">
        <v>69</v>
      </c>
      <c r="G12" s="141" t="s">
        <v>80</v>
      </c>
      <c r="H12" s="141">
        <v>755512</v>
      </c>
      <c r="I12" s="117">
        <v>46183</v>
      </c>
      <c r="J12" s="94" t="s">
        <v>32</v>
      </c>
      <c r="K12" s="76">
        <v>2025789622</v>
      </c>
      <c r="L12" s="55"/>
      <c r="M12" s="4" t="str">
        <f t="shared" si="3"/>
        <v>fluorouracil</v>
      </c>
      <c r="N12" s="4">
        <f>IF(Tabell1[[#This Row],[Preparatkontroll]]=0,"",1)</f>
        <v>1</v>
      </c>
      <c r="O12" s="4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4" t="e">
        <f>IF(Tabell1[[#This Row],[Rad]]&gt;Tabell1[[#This Row],[Första tomma]]-1,"",IF(ISEVEN(Tabell1[[#This Row],[Substans nr]])=TRUE,TRUE,FALSE))</f>
        <v>#REF!</v>
      </c>
      <c r="Q12" s="4" t="b">
        <f>(ISBLANK(#REF!))</f>
        <v>0</v>
      </c>
      <c r="R12" s="4">
        <f>ROW()</f>
        <v>12</v>
      </c>
      <c r="S12" s="4">
        <f>_xlfn.MINIFS(Tabell1[Rad],Tabell1[Tom rad],TRUE)</f>
        <v>73</v>
      </c>
    </row>
    <row r="13" spans="1:19" x14ac:dyDescent="0.25">
      <c r="A13" s="314"/>
      <c r="B13" s="324"/>
      <c r="C13" s="381"/>
      <c r="D13" s="25" t="s">
        <v>81</v>
      </c>
      <c r="E13" s="142" t="s">
        <v>79</v>
      </c>
      <c r="F13" s="142" t="s">
        <v>69</v>
      </c>
      <c r="G13" s="142" t="s">
        <v>82</v>
      </c>
      <c r="H13" s="142">
        <v>755520</v>
      </c>
      <c r="I13" s="118">
        <v>46183</v>
      </c>
      <c r="J13" s="95" t="s">
        <v>32</v>
      </c>
      <c r="K13" s="77">
        <v>2025789624</v>
      </c>
      <c r="L13" s="26"/>
      <c r="M13" s="4">
        <f t="shared" si="3"/>
        <v>0</v>
      </c>
      <c r="N13" s="4" t="str">
        <f>IF(Tabell1[[#This Row],[Preparatkontroll]]=0,"",1)</f>
        <v/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>(ISBLANK(#REF!))</f>
        <v>0</v>
      </c>
      <c r="R13" s="4">
        <f>ROW()</f>
        <v>13</v>
      </c>
      <c r="S13" s="4">
        <f>_xlfn.MINIFS(Tabell1[Rad],Tabell1[Tom rad],TRUE)</f>
        <v>73</v>
      </c>
    </row>
    <row r="14" spans="1:19" ht="15.75" thickBot="1" x14ac:dyDescent="0.3">
      <c r="A14" s="314"/>
      <c r="B14" s="324"/>
      <c r="C14" s="381"/>
      <c r="D14" s="25" t="s">
        <v>83</v>
      </c>
      <c r="E14" s="142" t="s">
        <v>84</v>
      </c>
      <c r="F14" s="142" t="s">
        <v>66</v>
      </c>
      <c r="G14" s="142" t="s">
        <v>80</v>
      </c>
      <c r="H14" s="142">
        <v>743211</v>
      </c>
      <c r="I14" s="118">
        <v>46183</v>
      </c>
      <c r="J14" s="95" t="s">
        <v>32</v>
      </c>
      <c r="K14" s="77">
        <v>2025789677</v>
      </c>
      <c r="L14" s="26"/>
      <c r="M14" s="4">
        <f t="shared" si="3"/>
        <v>0</v>
      </c>
      <c r="N14" s="4" t="str">
        <f>IF(Tabell1[[#This Row],[Preparatkontroll]]=0,"",1)</f>
        <v/>
      </c>
      <c r="O14" s="4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4" t="e">
        <f>IF(Tabell1[[#This Row],[Rad]]&gt;Tabell1[[#This Row],[Första tomma]]-1,"",IF(ISEVEN(Tabell1[[#This Row],[Substans nr]])=TRUE,TRUE,FALSE))</f>
        <v>#REF!</v>
      </c>
      <c r="Q14" s="4" t="b">
        <f>(ISBLANK(#REF!))</f>
        <v>0</v>
      </c>
      <c r="R14" s="4">
        <f>ROW()</f>
        <v>14</v>
      </c>
      <c r="S14" s="4">
        <f>_xlfn.MINIFS(Tabell1[Rad],Tabell1[Tom rad],TRUE)</f>
        <v>73</v>
      </c>
    </row>
    <row r="15" spans="1:19" ht="15.75" thickBot="1" x14ac:dyDescent="0.3">
      <c r="A15" s="315"/>
      <c r="B15" s="325"/>
      <c r="C15" s="382"/>
      <c r="D15" s="27" t="s">
        <v>85</v>
      </c>
      <c r="E15" s="143" t="s">
        <v>86</v>
      </c>
      <c r="F15" s="143" t="s">
        <v>40</v>
      </c>
      <c r="G15" s="143" t="s">
        <v>80</v>
      </c>
      <c r="H15" s="143">
        <v>747874</v>
      </c>
      <c r="I15" s="119">
        <v>46183</v>
      </c>
      <c r="J15" s="96" t="s">
        <v>32</v>
      </c>
      <c r="K15" s="78">
        <v>2025789678</v>
      </c>
      <c r="L15" s="28"/>
      <c r="M15" s="4">
        <f t="shared" si="3"/>
        <v>0</v>
      </c>
      <c r="N15" s="4" t="str">
        <f>IF(Tabell1[[#This Row],[Preparatkontroll]]=0,"",1)</f>
        <v/>
      </c>
      <c r="O15" s="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" t="e">
        <f>IF(Tabell1[[#This Row],[Rad]]&gt;Tabell1[[#This Row],[Första tomma]]-1,"",IF(ISEVEN(Tabell1[[#This Row],[Substans nr]])=TRUE,TRUE,FALSE))</f>
        <v>#REF!</v>
      </c>
      <c r="Q15" s="4" t="b">
        <f>(ISBLANK(#REF!))</f>
        <v>0</v>
      </c>
      <c r="R15" s="4">
        <f>ROW()</f>
        <v>15</v>
      </c>
      <c r="S15" s="4">
        <f>_xlfn.MINIFS(Tabell1[Rad],Tabell1[Tom rad],TRUE)</f>
        <v>73</v>
      </c>
    </row>
    <row r="16" spans="1:19" ht="15.75" thickBot="1" x14ac:dyDescent="0.3">
      <c r="A16" s="189" t="s">
        <v>87</v>
      </c>
      <c r="B16" s="177" t="s">
        <v>88</v>
      </c>
      <c r="C16" s="148" t="s">
        <v>89</v>
      </c>
      <c r="D16" s="6" t="s">
        <v>90</v>
      </c>
      <c r="E16" s="160" t="s">
        <v>91</v>
      </c>
      <c r="F16" s="160" t="s">
        <v>36</v>
      </c>
      <c r="G16" s="155" t="s">
        <v>92</v>
      </c>
      <c r="H16" s="133">
        <v>847411</v>
      </c>
      <c r="I16" s="111">
        <v>46291</v>
      </c>
      <c r="J16" s="88" t="s">
        <v>32</v>
      </c>
      <c r="K16" s="78">
        <v>2025807693</v>
      </c>
      <c r="L16" s="18">
        <v>46265</v>
      </c>
      <c r="M16" s="4" t="str">
        <f t="shared" si="1"/>
        <v>flutikasonpropionat</v>
      </c>
      <c r="N16" s="4">
        <f>IF(Tabell1[[#This Row],[Preparatkontroll]]=0,"",1)</f>
        <v>1</v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 t="shared" si="2"/>
        <v>0</v>
      </c>
      <c r="R16" s="4">
        <f>ROW()</f>
        <v>16</v>
      </c>
      <c r="S16" s="4">
        <f>_xlfn.MINIFS(Tabell1[Rad],Tabell1[Tom rad],TRUE)</f>
        <v>73</v>
      </c>
    </row>
    <row r="17" spans="1:19" ht="15.75" customHeight="1" x14ac:dyDescent="0.25">
      <c r="A17" s="326" t="s">
        <v>93</v>
      </c>
      <c r="B17" s="316" t="s">
        <v>94</v>
      </c>
      <c r="C17" s="383" t="s">
        <v>59</v>
      </c>
      <c r="D17" s="3" t="s">
        <v>95</v>
      </c>
      <c r="E17" s="316" t="s">
        <v>96</v>
      </c>
      <c r="F17" s="316" t="s">
        <v>36</v>
      </c>
      <c r="G17" s="156" t="s">
        <v>97</v>
      </c>
      <c r="H17" s="136">
        <v>749445</v>
      </c>
      <c r="I17" s="337">
        <v>46217</v>
      </c>
      <c r="J17" s="343" t="s">
        <v>98</v>
      </c>
      <c r="K17" s="342">
        <v>2025796781</v>
      </c>
      <c r="L17" s="23"/>
      <c r="M17" s="4" t="str">
        <f t="shared" ref="M17:M22" si="4">A17</f>
        <v>furosemid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>(ISBLANK(#REF!))</f>
        <v>0</v>
      </c>
      <c r="R17" s="4">
        <f>ROW()</f>
        <v>17</v>
      </c>
      <c r="S17" s="4">
        <f>_xlfn.MINIFS(Tabell1[Rad],Tabell1[Tom rad],TRUE)</f>
        <v>73</v>
      </c>
    </row>
    <row r="18" spans="1:19" x14ac:dyDescent="0.25">
      <c r="A18" s="327"/>
      <c r="B18" s="317"/>
      <c r="C18" s="384"/>
      <c r="D18" s="25" t="s">
        <v>99</v>
      </c>
      <c r="E18" s="317"/>
      <c r="F18" s="317"/>
      <c r="G18" s="157" t="s">
        <v>97</v>
      </c>
      <c r="H18" s="106">
        <v>849044</v>
      </c>
      <c r="I18" s="338"/>
      <c r="J18" s="340"/>
      <c r="K18" s="335"/>
      <c r="L18" s="17"/>
      <c r="M18" s="4">
        <f t="shared" si="4"/>
        <v>0</v>
      </c>
      <c r="N18" s="4" t="str">
        <f>IF(Tabell1[[#This Row],[Preparatkontroll]]=0,"",1)</f>
        <v/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>(ISBLANK(#REF!))</f>
        <v>0</v>
      </c>
      <c r="R18" s="4">
        <f>ROW()</f>
        <v>18</v>
      </c>
      <c r="S18" s="4">
        <f>_xlfn.MINIFS(Tabell1[Rad],Tabell1[Tom rad],TRUE)</f>
        <v>73</v>
      </c>
    </row>
    <row r="19" spans="1:19" ht="15.75" customHeight="1" x14ac:dyDescent="0.25">
      <c r="A19" s="327"/>
      <c r="B19" s="317"/>
      <c r="C19" s="384"/>
      <c r="D19" s="25" t="s">
        <v>100</v>
      </c>
      <c r="E19" s="317"/>
      <c r="F19" s="317"/>
      <c r="G19" s="157" t="s">
        <v>101</v>
      </c>
      <c r="H19" s="106">
        <v>749625</v>
      </c>
      <c r="I19" s="338">
        <v>46218</v>
      </c>
      <c r="J19" s="340" t="s">
        <v>98</v>
      </c>
      <c r="K19" s="335">
        <v>2025796974</v>
      </c>
      <c r="L19" s="17"/>
      <c r="M19" s="4">
        <f t="shared" si="4"/>
        <v>0</v>
      </c>
      <c r="N19" s="4" t="str">
        <f>IF(Tabell1[[#This Row],[Preparatkontroll]]=0,"",1)</f>
        <v/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73</v>
      </c>
    </row>
    <row r="20" spans="1:19" x14ac:dyDescent="0.25">
      <c r="A20" s="327"/>
      <c r="B20" s="317"/>
      <c r="C20" s="384"/>
      <c r="D20" s="25" t="s">
        <v>102</v>
      </c>
      <c r="E20" s="317"/>
      <c r="F20" s="317"/>
      <c r="G20" s="157" t="s">
        <v>101</v>
      </c>
      <c r="H20" s="106">
        <v>846344</v>
      </c>
      <c r="I20" s="338"/>
      <c r="J20" s="340"/>
      <c r="K20" s="335"/>
      <c r="L20" s="17"/>
      <c r="M20" s="4">
        <f t="shared" si="4"/>
        <v>0</v>
      </c>
      <c r="N20" s="4" t="str">
        <f>IF(Tabell1[[#This Row],[Preparatkontroll]]=0,"",1)</f>
        <v/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>(ISBLANK(#REF!))</f>
        <v>0</v>
      </c>
      <c r="R20" s="4">
        <f>ROW()</f>
        <v>20</v>
      </c>
      <c r="S20" s="4">
        <f>_xlfn.MINIFS(Tabell1[Rad],Tabell1[Tom rad],TRUE)</f>
        <v>73</v>
      </c>
    </row>
    <row r="21" spans="1:19" ht="15.75" customHeight="1" x14ac:dyDescent="0.25">
      <c r="A21" s="327"/>
      <c r="B21" s="317"/>
      <c r="C21" s="384"/>
      <c r="D21" s="388" t="s">
        <v>103</v>
      </c>
      <c r="E21" s="317" t="s">
        <v>104</v>
      </c>
      <c r="F21" s="317" t="s">
        <v>69</v>
      </c>
      <c r="G21" s="157" t="s">
        <v>105</v>
      </c>
      <c r="H21" s="106">
        <v>747426</v>
      </c>
      <c r="I21" s="338">
        <v>46218</v>
      </c>
      <c r="J21" s="340" t="s">
        <v>98</v>
      </c>
      <c r="K21" s="335">
        <v>2025796788</v>
      </c>
      <c r="L21" s="17"/>
      <c r="M21" s="4">
        <f t="shared" si="4"/>
        <v>0</v>
      </c>
      <c r="N21" s="4" t="str">
        <f>IF(Tabell1[[#This Row],[Preparatkontroll]]=0,"",1)</f>
        <v/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>(ISBLANK(#REF!))</f>
        <v>0</v>
      </c>
      <c r="R21" s="4">
        <f>ROW()</f>
        <v>21</v>
      </c>
      <c r="S21" s="4">
        <f>_xlfn.MINIFS(Tabell1[Rad],Tabell1[Tom rad],TRUE)</f>
        <v>73</v>
      </c>
    </row>
    <row r="22" spans="1:19" ht="15.75" customHeight="1" thickBot="1" x14ac:dyDescent="0.3">
      <c r="A22" s="328"/>
      <c r="B22" s="318"/>
      <c r="C22" s="385"/>
      <c r="D22" s="389"/>
      <c r="E22" s="318"/>
      <c r="F22" s="318"/>
      <c r="G22" s="158" t="s">
        <v>106</v>
      </c>
      <c r="H22" s="137">
        <v>750157</v>
      </c>
      <c r="I22" s="339"/>
      <c r="J22" s="341"/>
      <c r="K22" s="336"/>
      <c r="L22" s="24"/>
      <c r="M22" s="4">
        <f t="shared" si="4"/>
        <v>0</v>
      </c>
      <c r="N22" s="4" t="str">
        <f>IF(Tabell1[[#This Row],[Preparatkontroll]]=0,"",1)</f>
        <v/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73</v>
      </c>
    </row>
    <row r="23" spans="1:19" ht="15.75" thickBot="1" x14ac:dyDescent="0.3">
      <c r="A23" s="185" t="s">
        <v>107</v>
      </c>
      <c r="B23" s="178" t="s">
        <v>108</v>
      </c>
      <c r="C23" s="172">
        <v>0.01</v>
      </c>
      <c r="D23" s="50" t="s">
        <v>109</v>
      </c>
      <c r="E23" s="151" t="s">
        <v>110</v>
      </c>
      <c r="F23" s="132" t="s">
        <v>111</v>
      </c>
      <c r="G23" s="132" t="s">
        <v>112</v>
      </c>
      <c r="H23" s="132">
        <v>848349</v>
      </c>
      <c r="I23" s="110">
        <v>46242</v>
      </c>
      <c r="J23" s="87" t="s">
        <v>32</v>
      </c>
      <c r="K23" s="68">
        <v>2025800048</v>
      </c>
      <c r="L23" s="19"/>
      <c r="M23" s="4" t="str">
        <f t="shared" ref="M23:M30" si="5">A23</f>
        <v>fusidinsyra</v>
      </c>
      <c r="N23" s="4">
        <f>IF(Tabell1[[#This Row],[Preparatkontroll]]=0,"",1)</f>
        <v>1</v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 t="shared" si="2"/>
        <v>0</v>
      </c>
      <c r="R23" s="4">
        <f>ROW()</f>
        <v>23</v>
      </c>
      <c r="S23" s="4">
        <f>_xlfn.MINIFS(Tabell1[Rad],Tabell1[Tom rad],TRUE)</f>
        <v>73</v>
      </c>
    </row>
    <row r="24" spans="1:19" ht="18" customHeight="1" x14ac:dyDescent="0.25">
      <c r="A24" s="402" t="s">
        <v>113</v>
      </c>
      <c r="B24" s="304" t="s">
        <v>114</v>
      </c>
      <c r="C24" s="324" t="s">
        <v>115</v>
      </c>
      <c r="D24" s="350" t="s">
        <v>116</v>
      </c>
      <c r="E24" s="345" t="s">
        <v>117</v>
      </c>
      <c r="F24" s="345" t="s">
        <v>36</v>
      </c>
      <c r="G24" s="133" t="s">
        <v>118</v>
      </c>
      <c r="H24" s="133">
        <v>750096</v>
      </c>
      <c r="I24" s="347">
        <v>46200</v>
      </c>
      <c r="J24" s="348" t="s">
        <v>28</v>
      </c>
      <c r="K24" s="349">
        <v>2025793793</v>
      </c>
      <c r="L24" s="16"/>
      <c r="M24" s="4" t="str">
        <f t="shared" si="5"/>
        <v>gemcitabine</v>
      </c>
      <c r="N24" s="4">
        <f>IF(Tabell1[[#This Row],[Preparatkontroll]]=0,"",1)</f>
        <v>1</v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>(ISBLANK(#REF!))</f>
        <v>0</v>
      </c>
      <c r="R24" s="4">
        <f>ROW()</f>
        <v>24</v>
      </c>
      <c r="S24" s="4">
        <f>_xlfn.MINIFS(Tabell1[Rad],Tabell1[Tom rad],TRUE)</f>
        <v>73</v>
      </c>
    </row>
    <row r="25" spans="1:19" ht="16.5" customHeight="1" x14ac:dyDescent="0.25">
      <c r="A25" s="402"/>
      <c r="B25" s="304"/>
      <c r="C25" s="324"/>
      <c r="D25" s="351"/>
      <c r="E25" s="346"/>
      <c r="F25" s="346"/>
      <c r="G25" s="106" t="s">
        <v>119</v>
      </c>
      <c r="H25" s="144">
        <v>849803</v>
      </c>
      <c r="I25" s="338"/>
      <c r="J25" s="340"/>
      <c r="K25" s="335"/>
      <c r="L25" s="15"/>
      <c r="M25" s="4">
        <f t="shared" si="5"/>
        <v>0</v>
      </c>
      <c r="N25" s="4" t="str">
        <f>IF(Tabell1[[#This Row],[Preparatkontroll]]=0,"",1)</f>
        <v/>
      </c>
      <c r="O25" s="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" t="e">
        <f>IF(Tabell1[[#This Row],[Rad]]&gt;Tabell1[[#This Row],[Första tomma]]-1,"",IF(ISEVEN(Tabell1[[#This Row],[Substans nr]])=TRUE,TRUE,FALSE))</f>
        <v>#REF!</v>
      </c>
      <c r="Q25" s="4" t="b">
        <f>(ISBLANK(#REF!))</f>
        <v>0</v>
      </c>
      <c r="R25" s="4">
        <f>ROW()</f>
        <v>25</v>
      </c>
      <c r="S25" s="4">
        <f>_xlfn.MINIFS(Tabell1[Rad],Tabell1[Tom rad],TRUE)</f>
        <v>73</v>
      </c>
    </row>
    <row r="26" spans="1:19" x14ac:dyDescent="0.25">
      <c r="A26" s="402"/>
      <c r="B26" s="304"/>
      <c r="C26" s="324"/>
      <c r="D26" s="404" t="s">
        <v>120</v>
      </c>
      <c r="E26" s="405" t="s">
        <v>121</v>
      </c>
      <c r="F26" s="346" t="s">
        <v>66</v>
      </c>
      <c r="G26" s="106" t="s">
        <v>118</v>
      </c>
      <c r="H26" s="106">
        <v>747156</v>
      </c>
      <c r="I26" s="338">
        <v>46200</v>
      </c>
      <c r="J26" s="340" t="s">
        <v>28</v>
      </c>
      <c r="K26" s="335">
        <v>2025793792</v>
      </c>
      <c r="L26" s="15"/>
      <c r="M26" s="4">
        <f t="shared" si="5"/>
        <v>0</v>
      </c>
      <c r="N26" s="4" t="str">
        <f>IF(Tabell1[[#This Row],[Preparatkontroll]]=0,"",1)</f>
        <v/>
      </c>
      <c r="O26" s="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" t="e">
        <f>IF(Tabell1[[#This Row],[Rad]]&gt;Tabell1[[#This Row],[Första tomma]]-1,"",IF(ISEVEN(Tabell1[[#This Row],[Substans nr]])=TRUE,TRUE,FALSE))</f>
        <v>#REF!</v>
      </c>
      <c r="Q26" s="4" t="b">
        <f>(ISBLANK(#REF!))</f>
        <v>0</v>
      </c>
      <c r="R26" s="4">
        <f>ROW()</f>
        <v>26</v>
      </c>
      <c r="S26" s="4">
        <f>_xlfn.MINIFS(Tabell1[Rad],Tabell1[Tom rad],TRUE)</f>
        <v>73</v>
      </c>
    </row>
    <row r="27" spans="1:19" ht="15.75" thickBot="1" x14ac:dyDescent="0.3">
      <c r="A27" s="402"/>
      <c r="B27" s="304"/>
      <c r="C27" s="324"/>
      <c r="D27" s="404"/>
      <c r="E27" s="405"/>
      <c r="F27" s="403"/>
      <c r="G27" s="135" t="s">
        <v>119</v>
      </c>
      <c r="H27" s="135">
        <v>747155</v>
      </c>
      <c r="I27" s="358"/>
      <c r="J27" s="356"/>
      <c r="K27" s="344"/>
      <c r="L27" s="63"/>
      <c r="M27" s="4">
        <f t="shared" si="5"/>
        <v>0</v>
      </c>
      <c r="N27" s="4" t="str">
        <f>IF(Tabell1[[#This Row],[Preparatkontroll]]=0,"",1)</f>
        <v/>
      </c>
      <c r="O27" s="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" t="e">
        <f>IF(Tabell1[[#This Row],[Rad]]&gt;Tabell1[[#This Row],[Första tomma]]-1,"",IF(ISEVEN(Tabell1[[#This Row],[Substans nr]])=TRUE,TRUE,FALSE))</f>
        <v>#REF!</v>
      </c>
      <c r="Q27" s="4" t="b">
        <f>(ISBLANK(#REF!))</f>
        <v>0</v>
      </c>
      <c r="R27" s="4">
        <f>ROW()</f>
        <v>27</v>
      </c>
      <c r="S27" s="4">
        <f>_xlfn.MINIFS(Tabell1[Rad],Tabell1[Tom rad],TRUE)</f>
        <v>73</v>
      </c>
    </row>
    <row r="28" spans="1:19" ht="30" x14ac:dyDescent="0.25">
      <c r="A28" s="300" t="s">
        <v>360</v>
      </c>
      <c r="B28" s="303" t="s">
        <v>343</v>
      </c>
      <c r="C28" s="181" t="s">
        <v>30</v>
      </c>
      <c r="D28" s="354" t="s">
        <v>346</v>
      </c>
      <c r="E28" s="352" t="s">
        <v>347</v>
      </c>
      <c r="F28" s="352" t="s">
        <v>66</v>
      </c>
      <c r="G28" s="296" t="s">
        <v>207</v>
      </c>
      <c r="H28" s="277" t="s">
        <v>142</v>
      </c>
      <c r="I28" s="269">
        <v>46408</v>
      </c>
      <c r="J28" s="275" t="s">
        <v>32</v>
      </c>
      <c r="K28" s="274">
        <v>2026824792</v>
      </c>
      <c r="L28" s="280"/>
      <c r="M28" s="65" t="str">
        <f t="shared" si="5"/>
        <v>ifosfamid</v>
      </c>
      <c r="N28" s="65">
        <f>IF(Tabell1[[#This Row],[Preparatkontroll]]=0,"",1)</f>
        <v>1</v>
      </c>
      <c r="O28" s="65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65" t="e">
        <f>IF(Tabell1[[#This Row],[Rad]]&gt;Tabell1[[#This Row],[Första tomma]]-1,"",IF(ISEVEN(Tabell1[[#This Row],[Substans nr]])=TRUE,TRUE,FALSE))</f>
        <v>#REF!</v>
      </c>
      <c r="Q28" s="65" t="b">
        <f>(ISBLANK(#REF!))</f>
        <v>0</v>
      </c>
      <c r="R28" s="4">
        <f>ROW()</f>
        <v>28</v>
      </c>
      <c r="S28" s="65">
        <f>_xlfn.MINIFS(Tabell1[Rad],Tabell1[Tom rad],TRUE)</f>
        <v>73</v>
      </c>
    </row>
    <row r="29" spans="1:19" ht="30" x14ac:dyDescent="0.25">
      <c r="A29" s="301"/>
      <c r="B29" s="304"/>
      <c r="C29" s="284" t="s">
        <v>344</v>
      </c>
      <c r="D29" s="355"/>
      <c r="E29" s="353"/>
      <c r="F29" s="353"/>
      <c r="G29" s="276" t="s">
        <v>207</v>
      </c>
      <c r="H29" s="286" t="s">
        <v>142</v>
      </c>
      <c r="I29" s="270">
        <v>46408</v>
      </c>
      <c r="J29" s="272" t="s">
        <v>32</v>
      </c>
      <c r="K29" s="267">
        <v>2026824796</v>
      </c>
      <c r="L29" s="17"/>
      <c r="M29" s="65">
        <f t="shared" si="5"/>
        <v>0</v>
      </c>
      <c r="N29" s="65" t="str">
        <f>IF(Tabell1[[#This Row],[Preparatkontroll]]=0,"",1)</f>
        <v/>
      </c>
      <c r="O29" s="65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65" t="e">
        <f>IF(Tabell1[[#This Row],[Rad]]&gt;Tabell1[[#This Row],[Första tomma]]-1,"",IF(ISEVEN(Tabell1[[#This Row],[Substans nr]])=TRUE,TRUE,FALSE))</f>
        <v>#REF!</v>
      </c>
      <c r="Q29" s="65" t="b">
        <f>(ISBLANK(#REF!))</f>
        <v>0</v>
      </c>
      <c r="R29" s="4">
        <f>ROW()</f>
        <v>29</v>
      </c>
      <c r="S29" s="65">
        <f>_xlfn.MINIFS(Tabell1[Rad],Tabell1[Tom rad],TRUE)</f>
        <v>73</v>
      </c>
    </row>
    <row r="30" spans="1:19" x14ac:dyDescent="0.25">
      <c r="A30" s="301"/>
      <c r="B30" s="304"/>
      <c r="C30" s="284" t="s">
        <v>345</v>
      </c>
      <c r="D30" s="355"/>
      <c r="E30" s="353"/>
      <c r="F30" s="353"/>
      <c r="G30" s="276" t="s">
        <v>207</v>
      </c>
      <c r="H30" s="276">
        <v>750853</v>
      </c>
      <c r="I30" s="270">
        <v>46408</v>
      </c>
      <c r="J30" s="272" t="s">
        <v>32</v>
      </c>
      <c r="K30" s="267">
        <v>2026824797</v>
      </c>
      <c r="L30" s="17"/>
      <c r="M30" s="65">
        <f t="shared" si="5"/>
        <v>0</v>
      </c>
      <c r="N30" s="65" t="str">
        <f>IF(Tabell1[[#This Row],[Preparatkontroll]]=0,"",1)</f>
        <v/>
      </c>
      <c r="O30" s="65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65" t="e">
        <f>IF(Tabell1[[#This Row],[Rad]]&gt;Tabell1[[#This Row],[Första tomma]]-1,"",IF(ISEVEN(Tabell1[[#This Row],[Substans nr]])=TRUE,TRUE,FALSE))</f>
        <v>#REF!</v>
      </c>
      <c r="Q30" s="65" t="b">
        <f>(ISBLANK(#REF!))</f>
        <v>0</v>
      </c>
      <c r="R30" s="4">
        <f>ROW()</f>
        <v>30</v>
      </c>
      <c r="S30" s="65">
        <f>_xlfn.MINIFS(Tabell1[Rad],Tabell1[Tom rad],TRUE)</f>
        <v>73</v>
      </c>
    </row>
    <row r="31" spans="1:19" ht="15.75" thickBot="1" x14ac:dyDescent="0.3">
      <c r="A31" s="302"/>
      <c r="B31" s="305"/>
      <c r="C31" s="285" t="s">
        <v>344</v>
      </c>
      <c r="D31" s="264" t="s">
        <v>350</v>
      </c>
      <c r="E31" s="297" t="s">
        <v>349</v>
      </c>
      <c r="F31" s="297" t="s">
        <v>69</v>
      </c>
      <c r="G31" s="287" t="s">
        <v>207</v>
      </c>
      <c r="H31" s="287">
        <v>851288</v>
      </c>
      <c r="I31" s="271">
        <v>46437</v>
      </c>
      <c r="J31" s="273" t="s">
        <v>32</v>
      </c>
      <c r="K31" s="268">
        <v>2026829311</v>
      </c>
      <c r="L31" s="281"/>
      <c r="M31" s="65">
        <f>A31</f>
        <v>0</v>
      </c>
      <c r="N31" s="65" t="str">
        <f>IF(Tabell1[[#This Row],[Preparatkontroll]]=0,"",1)</f>
        <v/>
      </c>
      <c r="O31" s="65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65" t="e">
        <f>IF(Tabell1[[#This Row],[Rad]]&gt;Tabell1[[#This Row],[Första tomma]]-1,"",IF(ISEVEN(Tabell1[[#This Row],[Substans nr]])=TRUE,TRUE,FALSE))</f>
        <v>#REF!</v>
      </c>
      <c r="Q31" s="65" t="b">
        <f>(ISBLANK(#REF!))</f>
        <v>0</v>
      </c>
      <c r="R31" s="4">
        <f>ROW()</f>
        <v>31</v>
      </c>
      <c r="S31" s="65">
        <f>_xlfn.MINIFS(Tabell1[Rad],Tabell1[Tom rad],TRUE)</f>
        <v>73</v>
      </c>
    </row>
    <row r="32" spans="1:19" ht="19.5" customHeight="1" thickBot="1" x14ac:dyDescent="0.3">
      <c r="A32" s="290" t="s">
        <v>122</v>
      </c>
      <c r="B32" s="291" t="s">
        <v>123</v>
      </c>
      <c r="C32" s="291" t="s">
        <v>126</v>
      </c>
      <c r="D32" s="42" t="s">
        <v>127</v>
      </c>
      <c r="E32" s="212" t="s">
        <v>96</v>
      </c>
      <c r="F32" s="212" t="s">
        <v>36</v>
      </c>
      <c r="G32" s="212" t="s">
        <v>128</v>
      </c>
      <c r="H32" s="212">
        <v>746008</v>
      </c>
      <c r="I32" s="292">
        <v>46165</v>
      </c>
      <c r="J32" s="293" t="s">
        <v>28</v>
      </c>
      <c r="K32" s="294">
        <v>2025787903</v>
      </c>
      <c r="L32" s="295"/>
      <c r="M32" s="4" t="e">
        <f>#REF!</f>
        <v>#REF!</v>
      </c>
      <c r="N32" s="4" t="e">
        <f>IF(Tabell1[[#This Row],[Preparatkontroll]]=0,"",1)</f>
        <v>#REF!</v>
      </c>
      <c r="O32" s="4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4" t="e">
        <f>IF(Tabell1[[#This Row],[Rad]]&gt;Tabell1[[#This Row],[Första tomma]]-1,"",IF(ISEVEN(Tabell1[[#This Row],[Substans nr]])=TRUE,TRUE,FALSE))</f>
        <v>#REF!</v>
      </c>
      <c r="Q32" s="4" t="b">
        <f t="shared" si="2"/>
        <v>0</v>
      </c>
      <c r="R32" s="4">
        <f>ROW()</f>
        <v>32</v>
      </c>
      <c r="S32" s="4">
        <f>_xlfn.MINIFS(Tabell1[Rad],Tabell1[Tom rad],TRUE)</f>
        <v>73</v>
      </c>
    </row>
    <row r="33" spans="1:19" x14ac:dyDescent="0.25">
      <c r="A33" s="319" t="s">
        <v>129</v>
      </c>
      <c r="B33" s="309" t="s">
        <v>130</v>
      </c>
      <c r="C33" s="309" t="s">
        <v>59</v>
      </c>
      <c r="D33" s="47" t="s">
        <v>131</v>
      </c>
      <c r="E33" s="106" t="s">
        <v>132</v>
      </c>
      <c r="F33" s="106" t="s">
        <v>31</v>
      </c>
      <c r="G33" s="106" t="s">
        <v>133</v>
      </c>
      <c r="H33" s="106">
        <v>844522</v>
      </c>
      <c r="I33" s="112">
        <v>46170</v>
      </c>
      <c r="J33" s="89" t="s">
        <v>28</v>
      </c>
      <c r="K33" s="70">
        <v>2025787899</v>
      </c>
      <c r="L33" s="17"/>
      <c r="M33" s="4" t="str">
        <f>A33</f>
        <v>kalciumfolinat</v>
      </c>
      <c r="N33" s="4">
        <f>IF(Tabell1[[#This Row],[Preparatkontroll]]=0,"",1)</f>
        <v>1</v>
      </c>
      <c r="O33" s="4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4" t="e">
        <f>IF(Tabell1[[#This Row],[Rad]]&gt;Tabell1[[#This Row],[Första tomma]]-1,"",IF(ISEVEN(Tabell1[[#This Row],[Substans nr]])=TRUE,TRUE,FALSE))</f>
        <v>#REF!</v>
      </c>
      <c r="Q33" s="4" t="b">
        <f>(ISBLANK(#REF!))</f>
        <v>0</v>
      </c>
      <c r="R33" s="4">
        <f>ROW()</f>
        <v>33</v>
      </c>
      <c r="S33" s="4">
        <f>_xlfn.MINIFS(Tabell1[Rad],Tabell1[Tom rad],TRUE)</f>
        <v>73</v>
      </c>
    </row>
    <row r="34" spans="1:19" x14ac:dyDescent="0.25">
      <c r="A34" s="399"/>
      <c r="B34" s="310"/>
      <c r="C34" s="310"/>
      <c r="D34" s="32" t="s">
        <v>134</v>
      </c>
      <c r="E34" s="106" t="s">
        <v>135</v>
      </c>
      <c r="F34" s="106" t="s">
        <v>136</v>
      </c>
      <c r="G34" s="106" t="s">
        <v>133</v>
      </c>
      <c r="H34" s="106">
        <v>850351</v>
      </c>
      <c r="I34" s="112">
        <v>46218</v>
      </c>
      <c r="J34" s="89" t="s">
        <v>98</v>
      </c>
      <c r="K34" s="70">
        <v>2025796815</v>
      </c>
      <c r="L34" s="17"/>
      <c r="M34" s="4">
        <f>A34</f>
        <v>0</v>
      </c>
      <c r="N34" s="4" t="str">
        <f>IF(Tabell1[[#This Row],[Preparatkontroll]]=0,"",1)</f>
        <v/>
      </c>
      <c r="O34" s="4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4" t="e">
        <f>IF(Tabell1[[#This Row],[Rad]]&gt;Tabell1[[#This Row],[Första tomma]]-1,"",IF(ISEVEN(Tabell1[[#This Row],[Substans nr]])=TRUE,TRUE,FALSE))</f>
        <v>#REF!</v>
      </c>
      <c r="Q34" s="4" t="b">
        <f>(ISBLANK(#REF!))</f>
        <v>0</v>
      </c>
      <c r="R34" s="4">
        <f>ROW()</f>
        <v>34</v>
      </c>
      <c r="S34" s="4">
        <f>_xlfn.MINIFS(Tabell1[Rad],Tabell1[Tom rad],TRUE)</f>
        <v>73</v>
      </c>
    </row>
    <row r="35" spans="1:19" x14ac:dyDescent="0.25">
      <c r="A35" s="399"/>
      <c r="B35" s="310"/>
      <c r="C35" s="310"/>
      <c r="D35" s="32" t="s">
        <v>137</v>
      </c>
      <c r="E35" s="106" t="s">
        <v>138</v>
      </c>
      <c r="F35" s="106" t="s">
        <v>139</v>
      </c>
      <c r="G35" s="106" t="s">
        <v>27</v>
      </c>
      <c r="H35" s="106">
        <v>756047</v>
      </c>
      <c r="I35" s="112">
        <v>46196</v>
      </c>
      <c r="J35" s="89" t="s">
        <v>32</v>
      </c>
      <c r="K35" s="70">
        <v>2025792547</v>
      </c>
      <c r="L35" s="17"/>
      <c r="M35" s="4">
        <f>A35</f>
        <v>0</v>
      </c>
      <c r="N35" s="4" t="str">
        <f>IF(Tabell1[[#This Row],[Preparatkontroll]]=0,"",1)</f>
        <v/>
      </c>
      <c r="O35" s="4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4" t="e">
        <f>IF(Tabell1[[#This Row],[Rad]]&gt;Tabell1[[#This Row],[Första tomma]]-1,"",IF(ISEVEN(Tabell1[[#This Row],[Substans nr]])=TRUE,TRUE,FALSE))</f>
        <v>#REF!</v>
      </c>
      <c r="Q35" s="4" t="b">
        <f>(ISBLANK(#REF!))</f>
        <v>0</v>
      </c>
      <c r="R35" s="4">
        <f>ROW()</f>
        <v>35</v>
      </c>
      <c r="S35" s="4">
        <f>_xlfn.MINIFS(Tabell1[Rad],Tabell1[Tom rad],TRUE)</f>
        <v>73</v>
      </c>
    </row>
    <row r="36" spans="1:19" ht="30" x14ac:dyDescent="0.25">
      <c r="A36" s="399"/>
      <c r="B36" s="310"/>
      <c r="C36" s="310"/>
      <c r="D36" s="32" t="s">
        <v>140</v>
      </c>
      <c r="E36" s="106" t="s">
        <v>141</v>
      </c>
      <c r="F36" s="106" t="s">
        <v>36</v>
      </c>
      <c r="G36" s="106" t="s">
        <v>27</v>
      </c>
      <c r="H36" s="146" t="s">
        <v>142</v>
      </c>
      <c r="I36" s="112">
        <v>46192</v>
      </c>
      <c r="J36" s="89" t="s">
        <v>32</v>
      </c>
      <c r="K36" s="70">
        <v>2025792552</v>
      </c>
      <c r="L36" s="17"/>
      <c r="M36" s="4">
        <f>A36</f>
        <v>0</v>
      </c>
      <c r="N36" s="4" t="str">
        <f>IF(Tabell1[[#This Row],[Preparatkontroll]]=0,"",1)</f>
        <v/>
      </c>
      <c r="O36" s="4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4" t="e">
        <f>IF(Tabell1[[#This Row],[Rad]]&gt;Tabell1[[#This Row],[Första tomma]]-1,"",IF(ISEVEN(Tabell1[[#This Row],[Substans nr]])=TRUE,TRUE,FALSE))</f>
        <v>#REF!</v>
      </c>
      <c r="Q36" s="4" t="b">
        <f>(ISBLANK(#REF!))</f>
        <v>0</v>
      </c>
      <c r="R36" s="4">
        <f>ROW()</f>
        <v>36</v>
      </c>
      <c r="S36" s="4">
        <f>_xlfn.MINIFS(Tabell1[Rad],Tabell1[Tom rad],TRUE)</f>
        <v>73</v>
      </c>
    </row>
    <row r="37" spans="1:19" ht="15.75" thickBot="1" x14ac:dyDescent="0.3">
      <c r="A37" s="320"/>
      <c r="B37" s="311"/>
      <c r="C37" s="311"/>
      <c r="D37" s="33" t="s">
        <v>143</v>
      </c>
      <c r="E37" s="97" t="s">
        <v>144</v>
      </c>
      <c r="F37" s="97" t="s">
        <v>36</v>
      </c>
      <c r="G37" s="97" t="s">
        <v>119</v>
      </c>
      <c r="H37" s="137">
        <v>850306</v>
      </c>
      <c r="I37" s="120">
        <v>46199</v>
      </c>
      <c r="J37" s="97" t="s">
        <v>32</v>
      </c>
      <c r="K37" s="73">
        <v>2025792558</v>
      </c>
      <c r="L37" s="24"/>
      <c r="M37" s="4">
        <f t="shared" ref="M37" si="6">A37</f>
        <v>0</v>
      </c>
      <c r="N37" s="4" t="str">
        <f>IF(Tabell1[[#This Row],[Preparatkontroll]]=0,"",1)</f>
        <v/>
      </c>
      <c r="O37" s="4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4" t="e">
        <f>IF(Tabell1[[#This Row],[Rad]]&gt;Tabell1[[#This Row],[Första tomma]]-1,"",IF(ISEVEN(Tabell1[[#This Row],[Substans nr]])=TRUE,TRUE,FALSE))</f>
        <v>#REF!</v>
      </c>
      <c r="Q37" s="4" t="b">
        <f>(ISBLANK(#REF!))</f>
        <v>0</v>
      </c>
      <c r="R37" s="4">
        <f>ROW()</f>
        <v>37</v>
      </c>
      <c r="S37" s="4">
        <f>_xlfn.MINIFS(Tabell1[Rad],Tabell1[Tom rad],TRUE)</f>
        <v>73</v>
      </c>
    </row>
    <row r="38" spans="1:19" ht="15.75" customHeight="1" thickBot="1" x14ac:dyDescent="0.3">
      <c r="A38" s="190" t="s">
        <v>145</v>
      </c>
      <c r="B38" s="179" t="s">
        <v>22</v>
      </c>
      <c r="C38" s="170" t="s">
        <v>146</v>
      </c>
      <c r="D38" s="37" t="s">
        <v>147</v>
      </c>
      <c r="E38" s="98" t="s">
        <v>148</v>
      </c>
      <c r="F38" s="98" t="s">
        <v>149</v>
      </c>
      <c r="G38" s="98" t="s">
        <v>150</v>
      </c>
      <c r="H38" s="132">
        <v>756040</v>
      </c>
      <c r="I38" s="121">
        <v>46225</v>
      </c>
      <c r="J38" s="98" t="s">
        <v>32</v>
      </c>
      <c r="K38" s="68">
        <v>2025797840</v>
      </c>
      <c r="L38" s="19"/>
      <c r="M38" s="4" t="str">
        <f>A38</f>
        <v>karboprost</v>
      </c>
      <c r="N38" s="4">
        <f>IF(Tabell1[[#This Row],[Preparatkontroll]]=0,"",1)</f>
        <v>1</v>
      </c>
      <c r="O38" s="4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4" t="e">
        <f>IF(Tabell1[[#This Row],[Rad]]&gt;Tabell1[[#This Row],[Första tomma]]-1,"",IF(ISEVEN(Tabell1[[#This Row],[Substans nr]])=TRUE,TRUE,FALSE))</f>
        <v>#REF!</v>
      </c>
      <c r="Q38" s="4" t="b">
        <f>(ISBLANK(#REF!))</f>
        <v>0</v>
      </c>
      <c r="R38" s="4">
        <f>ROW()</f>
        <v>38</v>
      </c>
      <c r="S38" s="4">
        <f>_xlfn.MINIFS(Tabell1[Rad],Tabell1[Tom rad],TRUE)</f>
        <v>73</v>
      </c>
    </row>
    <row r="39" spans="1:19" x14ac:dyDescent="0.25">
      <c r="A39" s="191" t="s">
        <v>151</v>
      </c>
      <c r="B39" s="173" t="s">
        <v>130</v>
      </c>
      <c r="C39" s="173" t="s">
        <v>152</v>
      </c>
      <c r="D39" s="45" t="s">
        <v>153</v>
      </c>
      <c r="E39" s="107" t="s">
        <v>154</v>
      </c>
      <c r="F39" s="107" t="s">
        <v>155</v>
      </c>
      <c r="G39" s="107" t="s">
        <v>156</v>
      </c>
      <c r="H39" s="107">
        <v>680693</v>
      </c>
      <c r="I39" s="122">
        <v>46291</v>
      </c>
      <c r="J39" s="99" t="s">
        <v>32</v>
      </c>
      <c r="K39" s="211">
        <v>2025807687</v>
      </c>
      <c r="L39" s="22"/>
      <c r="M39" s="4" t="str">
        <f t="shared" si="1"/>
        <v>klemastin</v>
      </c>
      <c r="N39" s="4">
        <f>IF(Tabell1[[#This Row],[Preparatkontroll]]=0,"",1)</f>
        <v>1</v>
      </c>
      <c r="O39" s="4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4" t="e">
        <f>IF(Tabell1[[#This Row],[Rad]]&gt;Tabell1[[#This Row],[Första tomma]]-1,"",IF(ISEVEN(Tabell1[[#This Row],[Substans nr]])=TRUE,TRUE,FALSE))</f>
        <v>#REF!</v>
      </c>
      <c r="Q39" s="4" t="b">
        <f t="shared" si="2"/>
        <v>0</v>
      </c>
      <c r="R39" s="4">
        <f>ROW()</f>
        <v>39</v>
      </c>
      <c r="S39" s="4">
        <f>_xlfn.MINIFS(Tabell1[Rad],Tabell1[Tom rad],TRUE)</f>
        <v>73</v>
      </c>
    </row>
    <row r="40" spans="1:19" ht="15.75" thickBot="1" x14ac:dyDescent="0.3">
      <c r="A40" s="191" t="s">
        <v>158</v>
      </c>
      <c r="B40" s="173" t="s">
        <v>157</v>
      </c>
      <c r="C40" s="173" t="s">
        <v>159</v>
      </c>
      <c r="D40" s="53" t="s">
        <v>160</v>
      </c>
      <c r="E40" s="165" t="s">
        <v>161</v>
      </c>
      <c r="F40" s="107" t="s">
        <v>26</v>
      </c>
      <c r="G40" s="107" t="s">
        <v>162</v>
      </c>
      <c r="H40" s="107">
        <v>843975</v>
      </c>
      <c r="I40" s="122">
        <v>46289</v>
      </c>
      <c r="J40" s="100" t="s">
        <v>28</v>
      </c>
      <c r="K40" s="79">
        <v>2025807190</v>
      </c>
      <c r="L40" s="22"/>
      <c r="M40" s="4" t="str">
        <f>A40</f>
        <v>klometiazol</v>
      </c>
      <c r="N40" s="4">
        <f>IF(Tabell1[[#This Row],[Preparatkontroll]]=0,"",1)</f>
        <v>1</v>
      </c>
      <c r="O40" s="4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4" t="e">
        <f>IF(Tabell1[[#This Row],[Rad]]&gt;Tabell1[[#This Row],[Första tomma]]-1,"",IF(ISEVEN(Tabell1[[#This Row],[Substans nr]])=TRUE,TRUE,FALSE))</f>
        <v>#REF!</v>
      </c>
      <c r="Q40" s="4" t="b">
        <f>(ISBLANK(#REF!))</f>
        <v>0</v>
      </c>
      <c r="R40" s="4">
        <f>ROW()</f>
        <v>40</v>
      </c>
      <c r="S40" s="4">
        <f>_xlfn.MINIFS(Tabell1[Rad],Tabell1[Tom rad],TRUE)</f>
        <v>73</v>
      </c>
    </row>
    <row r="41" spans="1:19" ht="15" customHeight="1" x14ac:dyDescent="0.25">
      <c r="A41" s="319" t="s">
        <v>163</v>
      </c>
      <c r="B41" s="376" t="s">
        <v>29</v>
      </c>
      <c r="C41" s="383" t="s">
        <v>164</v>
      </c>
      <c r="D41" s="8" t="s">
        <v>165</v>
      </c>
      <c r="E41" s="136" t="s">
        <v>166</v>
      </c>
      <c r="F41" s="136" t="s">
        <v>36</v>
      </c>
      <c r="G41" s="136" t="s">
        <v>125</v>
      </c>
      <c r="H41" s="136">
        <v>841303</v>
      </c>
      <c r="I41" s="114">
        <v>46291</v>
      </c>
      <c r="J41" s="91" t="s">
        <v>32</v>
      </c>
      <c r="K41" s="72">
        <v>2025807688</v>
      </c>
      <c r="L41" s="23"/>
      <c r="M41" s="4" t="str">
        <f t="shared" si="1"/>
        <v>klonodinhydroklorid</v>
      </c>
      <c r="N41" s="4">
        <f>IF(Tabell1[[#This Row],[Preparatkontroll]]=0,"",1)</f>
        <v>1</v>
      </c>
      <c r="O41" s="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" t="e">
        <f>IF(Tabell1[[#This Row],[Rad]]&gt;Tabell1[[#This Row],[Första tomma]]-1,"",IF(ISEVEN(Tabell1[[#This Row],[Substans nr]])=TRUE,TRUE,FALSE))</f>
        <v>#REF!</v>
      </c>
      <c r="Q41" s="4" t="b">
        <f t="shared" si="2"/>
        <v>0</v>
      </c>
      <c r="R41" s="4">
        <f>ROW()</f>
        <v>41</v>
      </c>
      <c r="S41" s="4">
        <f>_xlfn.MINIFS(Tabell1[Rad],Tabell1[Tom rad],TRUE)</f>
        <v>73</v>
      </c>
    </row>
    <row r="42" spans="1:19" ht="15.75" thickBot="1" x14ac:dyDescent="0.3">
      <c r="A42" s="399"/>
      <c r="B42" s="405"/>
      <c r="C42" s="365"/>
      <c r="D42" s="14" t="s">
        <v>167</v>
      </c>
      <c r="E42" s="135" t="s">
        <v>168</v>
      </c>
      <c r="F42" s="135" t="s">
        <v>169</v>
      </c>
      <c r="G42" s="135" t="s">
        <v>170</v>
      </c>
      <c r="H42" s="135">
        <v>774103</v>
      </c>
      <c r="I42" s="113">
        <v>46365</v>
      </c>
      <c r="J42" s="90" t="s">
        <v>32</v>
      </c>
      <c r="K42" s="71">
        <v>2025819517</v>
      </c>
      <c r="L42" s="59"/>
      <c r="M42" s="4">
        <f>A42</f>
        <v>0</v>
      </c>
      <c r="N42" s="4" t="str">
        <f>IF(Tabell1[[#This Row],[Preparatkontroll]]=0,"",1)</f>
        <v/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>(ISBLANK(#REF!))</f>
        <v>0</v>
      </c>
      <c r="R42" s="4">
        <f>ROW()</f>
        <v>42</v>
      </c>
      <c r="S42" s="4">
        <f>_xlfn.MINIFS(Tabell1[Rad],Tabell1[Tom rad],TRUE)</f>
        <v>73</v>
      </c>
    </row>
    <row r="43" spans="1:19" ht="15.75" thickBot="1" x14ac:dyDescent="0.3">
      <c r="A43" s="209" t="s">
        <v>171</v>
      </c>
      <c r="B43" s="179" t="s">
        <v>55</v>
      </c>
      <c r="C43" s="213" t="s">
        <v>172</v>
      </c>
      <c r="D43" s="37" t="s">
        <v>173</v>
      </c>
      <c r="E43" s="203" t="s">
        <v>174</v>
      </c>
      <c r="F43" s="203" t="s">
        <v>31</v>
      </c>
      <c r="G43" s="203" t="s">
        <v>175</v>
      </c>
      <c r="H43" s="203">
        <v>848843</v>
      </c>
      <c r="I43" s="206">
        <v>46414</v>
      </c>
      <c r="J43" s="204" t="s">
        <v>28</v>
      </c>
      <c r="K43" s="205">
        <v>2026825699</v>
      </c>
      <c r="L43" s="202"/>
      <c r="M43" s="4" t="e">
        <f>#REF!</f>
        <v>#REF!</v>
      </c>
      <c r="N43" s="4" t="e">
        <f>IF(Tabell1[[#This Row],[Preparatkontroll]]=0,"",1)</f>
        <v>#REF!</v>
      </c>
      <c r="O43" s="4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4" t="e">
        <f>IF(Tabell1[[#This Row],[Rad]]&gt;Tabell1[[#This Row],[Första tomma]]-1,"",IF(ISEVEN(Tabell1[[#This Row],[Substans nr]])=TRUE,TRUE,FALSE))</f>
        <v>#REF!</v>
      </c>
      <c r="Q43" s="4" t="b">
        <f>(ISBLANK(#REF!))</f>
        <v>0</v>
      </c>
      <c r="R43" s="4">
        <f>ROW()</f>
        <v>43</v>
      </c>
      <c r="S43" s="4">
        <f>_xlfn.MINIFS(Tabell1[Rad],Tabell1[Tom rad],TRUE)</f>
        <v>73</v>
      </c>
    </row>
    <row r="44" spans="1:19" ht="15.75" thickBot="1" x14ac:dyDescent="0.3">
      <c r="A44" s="192" t="s">
        <v>176</v>
      </c>
      <c r="B44" s="180" t="s">
        <v>37</v>
      </c>
      <c r="C44" s="174" t="s">
        <v>177</v>
      </c>
      <c r="D44" s="46" t="s">
        <v>178</v>
      </c>
      <c r="E44" s="138" t="s">
        <v>179</v>
      </c>
      <c r="F44" s="138" t="s">
        <v>180</v>
      </c>
      <c r="G44" s="138" t="s">
        <v>128</v>
      </c>
      <c r="H44" s="138">
        <v>744527</v>
      </c>
      <c r="I44" s="123">
        <v>46245</v>
      </c>
      <c r="J44" s="101" t="s">
        <v>32</v>
      </c>
      <c r="K44" s="74">
        <v>202580102</v>
      </c>
      <c r="L44" s="38"/>
      <c r="M44" s="4" t="str">
        <f t="shared" si="1"/>
        <v>kolestyramin</v>
      </c>
      <c r="N44" s="4">
        <f>IF(Tabell1[[#This Row],[Preparatkontroll]]=0,"",1)</f>
        <v>1</v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 t="shared" si="2"/>
        <v>0</v>
      </c>
      <c r="R44" s="4">
        <f>ROW()</f>
        <v>44</v>
      </c>
      <c r="S44" s="4">
        <f>_xlfn.MINIFS(Tabell1[Rad],Tabell1[Tom rad],TRUE)</f>
        <v>73</v>
      </c>
    </row>
    <row r="45" spans="1:19" ht="15.75" thickBot="1" x14ac:dyDescent="0.3">
      <c r="A45" s="186" t="s">
        <v>181</v>
      </c>
      <c r="B45" s="255" t="s">
        <v>130</v>
      </c>
      <c r="C45" s="265" t="s">
        <v>23</v>
      </c>
      <c r="D45" s="7" t="s">
        <v>182</v>
      </c>
      <c r="E45" s="203" t="s">
        <v>183</v>
      </c>
      <c r="F45" s="203" t="s">
        <v>53</v>
      </c>
      <c r="G45" s="203" t="s">
        <v>184</v>
      </c>
      <c r="H45" s="203" t="s">
        <v>185</v>
      </c>
      <c r="I45" s="206">
        <v>46463</v>
      </c>
      <c r="J45" s="204" t="s">
        <v>28</v>
      </c>
      <c r="K45" s="205">
        <v>2026834232</v>
      </c>
      <c r="L45" s="202"/>
      <c r="M45" s="4" t="str">
        <f t="shared" ref="M45:M50" si="7">A45</f>
        <v>levomepromazin</v>
      </c>
      <c r="N45" s="4">
        <f>IF(Tabell1[[#This Row],[Preparatkontroll]]=0,"",1)</f>
        <v>1</v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>(ISBLANK(#REF!))</f>
        <v>0</v>
      </c>
      <c r="R45" s="4">
        <f>ROW()</f>
        <v>45</v>
      </c>
      <c r="S45" s="4">
        <f>_xlfn.MINIFS(Tabell1[Rad],Tabell1[Tom rad],TRUE)</f>
        <v>73</v>
      </c>
    </row>
    <row r="46" spans="1:19" x14ac:dyDescent="0.25">
      <c r="A46" s="411" t="s">
        <v>187</v>
      </c>
      <c r="B46" s="383" t="s">
        <v>94</v>
      </c>
      <c r="C46" s="383" t="s">
        <v>188</v>
      </c>
      <c r="D46" s="395" t="s">
        <v>189</v>
      </c>
      <c r="E46" s="373" t="s">
        <v>190</v>
      </c>
      <c r="F46" s="373" t="s">
        <v>66</v>
      </c>
      <c r="G46" s="373" t="s">
        <v>191</v>
      </c>
      <c r="H46" s="145">
        <v>843230</v>
      </c>
      <c r="I46" s="337">
        <v>46344</v>
      </c>
      <c r="J46" s="343" t="s">
        <v>32</v>
      </c>
      <c r="K46" s="396">
        <v>2025815657</v>
      </c>
      <c r="L46" s="367"/>
      <c r="M46" s="4" t="str">
        <f t="shared" si="7"/>
        <v>metotrexat</v>
      </c>
      <c r="N46" s="4">
        <f>IF(Tabell1[[#This Row],[Preparatkontroll]]=0,"",1)</f>
        <v>1</v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>(ISBLANK(#REF!))</f>
        <v>0</v>
      </c>
      <c r="R46" s="4">
        <f>ROW()</f>
        <v>46</v>
      </c>
      <c r="S46" s="4">
        <f>_xlfn.MINIFS(Tabell1[Rad],Tabell1[Tom rad],TRUE)</f>
        <v>73</v>
      </c>
    </row>
    <row r="47" spans="1:19" ht="15.75" thickBot="1" x14ac:dyDescent="0.3">
      <c r="A47" s="412"/>
      <c r="B47" s="385"/>
      <c r="C47" s="385"/>
      <c r="D47" s="389"/>
      <c r="E47" s="390"/>
      <c r="F47" s="390"/>
      <c r="G47" s="390"/>
      <c r="H47" s="134">
        <v>779430</v>
      </c>
      <c r="I47" s="339"/>
      <c r="J47" s="341"/>
      <c r="K47" s="397"/>
      <c r="L47" s="368"/>
      <c r="M47" s="4">
        <f t="shared" si="7"/>
        <v>0</v>
      </c>
      <c r="N47" s="4" t="str">
        <f>IF(Tabell1[[#This Row],[Preparatkontroll]]=0,"",1)</f>
        <v/>
      </c>
      <c r="O47" s="4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4" t="e">
        <f>IF(Tabell1[[#This Row],[Rad]]&gt;Tabell1[[#This Row],[Första tomma]]-1,"",IF(ISEVEN(Tabell1[[#This Row],[Substans nr]])=TRUE,TRUE,FALSE))</f>
        <v>#REF!</v>
      </c>
      <c r="Q47" s="4" t="b">
        <f>(ISBLANK(#REF!))</f>
        <v>0</v>
      </c>
      <c r="R47" s="4">
        <f>ROW()</f>
        <v>47</v>
      </c>
      <c r="S47" s="4">
        <f>_xlfn.MINIFS(Tabell1[Rad],Tabell1[Tom rad],TRUE)</f>
        <v>73</v>
      </c>
    </row>
    <row r="48" spans="1:19" ht="30.75" thickBot="1" x14ac:dyDescent="0.3">
      <c r="A48" s="186" t="s">
        <v>351</v>
      </c>
      <c r="B48" s="227" t="s">
        <v>130</v>
      </c>
      <c r="C48" s="227" t="s">
        <v>353</v>
      </c>
      <c r="D48" s="43" t="s">
        <v>352</v>
      </c>
      <c r="E48" s="203" t="s">
        <v>65</v>
      </c>
      <c r="F48" s="203" t="s">
        <v>66</v>
      </c>
      <c r="G48" s="203" t="s">
        <v>27</v>
      </c>
      <c r="H48" s="227">
        <v>745222</v>
      </c>
      <c r="I48" s="206">
        <v>46463</v>
      </c>
      <c r="J48" s="204" t="s">
        <v>32</v>
      </c>
      <c r="K48" s="250">
        <v>2026833804</v>
      </c>
      <c r="L48" s="202"/>
      <c r="M48" s="65" t="str">
        <f t="shared" si="7"/>
        <v>morfinhydrokloridtrihydrat</v>
      </c>
      <c r="N48" s="65">
        <f>IF(Tabell1[[#This Row],[Preparatkontroll]]=0,"",1)</f>
        <v>1</v>
      </c>
      <c r="O48" s="65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65" t="e">
        <f>IF(Tabell1[[#This Row],[Rad]]&gt;Tabell1[[#This Row],[Första tomma]]-1,"",IF(ISEVEN(Tabell1[[#This Row],[Substans nr]])=TRUE,TRUE,FALSE))</f>
        <v>#REF!</v>
      </c>
      <c r="Q48" s="65" t="b">
        <f>(ISBLANK(#REF!))</f>
        <v>0</v>
      </c>
      <c r="R48" s="4">
        <f>ROW()</f>
        <v>48</v>
      </c>
      <c r="S48" s="65">
        <f>_xlfn.MINIFS(Tabell1[Rad],Tabell1[Tom rad],TRUE)</f>
        <v>73</v>
      </c>
    </row>
    <row r="49" spans="1:19" ht="15.75" thickBot="1" x14ac:dyDescent="0.3">
      <c r="A49" s="409" t="s">
        <v>192</v>
      </c>
      <c r="B49" s="309" t="s">
        <v>193</v>
      </c>
      <c r="C49" s="383" t="s">
        <v>194</v>
      </c>
      <c r="D49" s="224" t="s">
        <v>195</v>
      </c>
      <c r="E49" s="225" t="s">
        <v>196</v>
      </c>
      <c r="F49" s="225" t="s">
        <v>26</v>
      </c>
      <c r="G49" s="225" t="s">
        <v>197</v>
      </c>
      <c r="H49" s="225">
        <v>745813</v>
      </c>
      <c r="I49" s="221">
        <v>46183</v>
      </c>
      <c r="J49" s="216" t="s">
        <v>32</v>
      </c>
      <c r="K49" s="218">
        <v>2025791109</v>
      </c>
      <c r="L49" s="215"/>
      <c r="M49" s="4" t="str">
        <f t="shared" si="7"/>
        <v>naltrexon</v>
      </c>
      <c r="N49" s="4">
        <f>IF(Tabell1[[#This Row],[Preparatkontroll]]=0,"",1)</f>
        <v>1</v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>(ISBLANK(#REF!))</f>
        <v>0</v>
      </c>
      <c r="R49" s="4">
        <f>ROW()</f>
        <v>49</v>
      </c>
      <c r="S49" s="4">
        <f>_xlfn.MINIFS(Tabell1[Rad],Tabell1[Tom rad],TRUE)</f>
        <v>73</v>
      </c>
    </row>
    <row r="50" spans="1:19" ht="15.75" thickBot="1" x14ac:dyDescent="0.3">
      <c r="A50" s="410"/>
      <c r="B50" s="398"/>
      <c r="C50" s="385"/>
      <c r="D50" s="223" t="s">
        <v>198</v>
      </c>
      <c r="E50" s="226" t="s">
        <v>199</v>
      </c>
      <c r="F50" s="226" t="s">
        <v>56</v>
      </c>
      <c r="G50" s="226" t="s">
        <v>200</v>
      </c>
      <c r="H50" s="226">
        <v>845103</v>
      </c>
      <c r="I50" s="222">
        <v>46206</v>
      </c>
      <c r="J50" s="217" t="s">
        <v>28</v>
      </c>
      <c r="K50" s="220" t="s">
        <v>201</v>
      </c>
      <c r="L50" s="219"/>
      <c r="M50" s="4">
        <f t="shared" si="7"/>
        <v>0</v>
      </c>
      <c r="N50" s="4" t="str">
        <f>IF(Tabell1[[#This Row],[Preparatkontroll]]=0,"",1)</f>
        <v/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>(ISBLANK(#REF!))</f>
        <v>0</v>
      </c>
      <c r="R50" s="4">
        <f>ROW()</f>
        <v>50</v>
      </c>
      <c r="S50" s="4">
        <f>_xlfn.MINIFS(Tabell1[Rad],Tabell1[Tom rad],TRUE)</f>
        <v>73</v>
      </c>
    </row>
    <row r="51" spans="1:19" ht="15" customHeight="1" x14ac:dyDescent="0.25">
      <c r="A51" s="306" t="s">
        <v>202</v>
      </c>
      <c r="B51" s="309" t="s">
        <v>203</v>
      </c>
      <c r="C51" s="277" t="s">
        <v>204</v>
      </c>
      <c r="D51" s="288" t="s">
        <v>205</v>
      </c>
      <c r="E51" s="282" t="s">
        <v>206</v>
      </c>
      <c r="F51" s="282" t="s">
        <v>69</v>
      </c>
      <c r="G51" s="282" t="s">
        <v>207</v>
      </c>
      <c r="H51" s="282">
        <v>850433</v>
      </c>
      <c r="I51" s="269">
        <v>46255</v>
      </c>
      <c r="J51" s="275" t="s">
        <v>32</v>
      </c>
      <c r="K51" s="278">
        <v>2025802125</v>
      </c>
      <c r="L51" s="280"/>
      <c r="M51" s="4" t="e">
        <f>#REF!</f>
        <v>#REF!</v>
      </c>
      <c r="N51" s="4" t="e">
        <f>IF(Tabell1[[#This Row],[Preparatkontroll]]=0,"",1)</f>
        <v>#REF!</v>
      </c>
      <c r="O51" s="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" t="e">
        <f>IF(Tabell1[[#This Row],[Rad]]&gt;Tabell1[[#This Row],[Första tomma]]-1,"",IF(ISEVEN(Tabell1[[#This Row],[Substans nr]])=TRUE,TRUE,FALSE))</f>
        <v>#REF!</v>
      </c>
      <c r="Q51" s="4" t="b">
        <f>(ISBLANK(#REF!))</f>
        <v>0</v>
      </c>
      <c r="R51" s="4">
        <f>ROW()</f>
        <v>51</v>
      </c>
      <c r="S51" s="4">
        <f>_xlfn.MINIFS(Tabell1[Rad],Tabell1[Tom rad],TRUE)</f>
        <v>73</v>
      </c>
    </row>
    <row r="52" spans="1:19" ht="15.75" x14ac:dyDescent="0.25">
      <c r="A52" s="307"/>
      <c r="B52" s="310"/>
      <c r="C52" s="298" t="s">
        <v>208</v>
      </c>
      <c r="D52" s="39" t="s">
        <v>205</v>
      </c>
      <c r="E52" s="276" t="s">
        <v>206</v>
      </c>
      <c r="F52" s="276" t="s">
        <v>69</v>
      </c>
      <c r="G52" s="276" t="s">
        <v>207</v>
      </c>
      <c r="H52" s="276">
        <v>850434</v>
      </c>
      <c r="I52" s="270">
        <v>46255</v>
      </c>
      <c r="J52" s="272" t="s">
        <v>32</v>
      </c>
      <c r="K52" s="80" t="s">
        <v>209</v>
      </c>
      <c r="L52" s="17"/>
      <c r="M52" s="4">
        <f>A52</f>
        <v>0</v>
      </c>
      <c r="N52" s="4" t="str">
        <f>IF(Tabell1[[#This Row],[Preparatkontroll]]=0,"",1)</f>
        <v/>
      </c>
      <c r="O52" s="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" t="e">
        <f>IF(Tabell1[[#This Row],[Rad]]&gt;Tabell1[[#This Row],[Första tomma]]-1,"",IF(ISEVEN(Tabell1[[#This Row],[Substans nr]])=TRUE,TRUE,FALSE))</f>
        <v>#REF!</v>
      </c>
      <c r="Q52" s="4" t="b">
        <f>(ISBLANK(#REF!))</f>
        <v>0</v>
      </c>
      <c r="R52" s="4">
        <f>ROW()</f>
        <v>52</v>
      </c>
      <c r="S52" s="4">
        <f>_xlfn.MINIFS(Tabell1[Rad],Tabell1[Tom rad],TRUE)</f>
        <v>73</v>
      </c>
    </row>
    <row r="53" spans="1:19" ht="15.75" thickBot="1" x14ac:dyDescent="0.3">
      <c r="A53" s="308"/>
      <c r="B53" s="311"/>
      <c r="C53" s="299" t="s">
        <v>210</v>
      </c>
      <c r="D53" s="40" t="s">
        <v>205</v>
      </c>
      <c r="E53" s="283" t="s">
        <v>206</v>
      </c>
      <c r="F53" s="287" t="s">
        <v>69</v>
      </c>
      <c r="G53" s="287" t="s">
        <v>207</v>
      </c>
      <c r="H53" s="287">
        <v>850435</v>
      </c>
      <c r="I53" s="271">
        <v>46255</v>
      </c>
      <c r="J53" s="273" t="s">
        <v>32</v>
      </c>
      <c r="K53" s="279">
        <v>2025802130</v>
      </c>
      <c r="L53" s="281"/>
      <c r="M53" s="4">
        <f>A53</f>
        <v>0</v>
      </c>
      <c r="N53" s="4" t="str">
        <f>IF(Tabell1[[#This Row],[Preparatkontroll]]=0,"",1)</f>
        <v/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>(ISBLANK(#REF!))</f>
        <v>0</v>
      </c>
      <c r="R53" s="4">
        <f>ROW()</f>
        <v>53</v>
      </c>
      <c r="S53" s="4">
        <f>_xlfn.MINIFS(Tabell1[Rad],Tabell1[Tom rad],TRUE)</f>
        <v>73</v>
      </c>
    </row>
    <row r="54" spans="1:19" ht="15.75" thickBot="1" x14ac:dyDescent="0.3">
      <c r="A54" s="416" t="s">
        <v>212</v>
      </c>
      <c r="B54" s="173" t="s">
        <v>211</v>
      </c>
      <c r="C54" s="148" t="s">
        <v>213</v>
      </c>
      <c r="D54" s="6" t="s">
        <v>214</v>
      </c>
      <c r="E54" s="161" t="s">
        <v>215</v>
      </c>
      <c r="F54" s="161" t="s">
        <v>180</v>
      </c>
      <c r="G54" s="133" t="s">
        <v>216</v>
      </c>
      <c r="H54" s="133">
        <v>798122</v>
      </c>
      <c r="I54" s="111">
        <v>46245</v>
      </c>
      <c r="J54" s="88" t="s">
        <v>32</v>
      </c>
      <c r="K54" s="69">
        <v>2025800094</v>
      </c>
      <c r="L54" s="18">
        <v>46265</v>
      </c>
      <c r="M54" s="4" t="str">
        <f t="shared" si="1"/>
        <v>pankreaspulver</v>
      </c>
      <c r="N54" s="4">
        <f>IF(Tabell1[[#This Row],[Preparatkontroll]]=0,"",1)</f>
        <v>1</v>
      </c>
      <c r="O54" s="4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4" t="e">
        <f>IF(Tabell1[[#This Row],[Rad]]&gt;Tabell1[[#This Row],[Första tomma]]-1,"",IF(ISEVEN(Tabell1[[#This Row],[Substans nr]])=TRUE,TRUE,FALSE))</f>
        <v>#REF!</v>
      </c>
      <c r="Q54" s="4" t="b">
        <f t="shared" ref="Q54:Q60" si="8">(ISBLANK(H54))</f>
        <v>0</v>
      </c>
      <c r="R54" s="4">
        <f>ROW()</f>
        <v>54</v>
      </c>
      <c r="S54" s="4">
        <f>_xlfn.MINIFS(Tabell1[Rad],Tabell1[Tom rad],TRUE)</f>
        <v>73</v>
      </c>
    </row>
    <row r="55" spans="1:19" x14ac:dyDescent="0.25">
      <c r="A55" s="409"/>
      <c r="B55" s="365" t="s">
        <v>217</v>
      </c>
      <c r="C55" s="365" t="s">
        <v>218</v>
      </c>
      <c r="D55" s="364" t="s">
        <v>219</v>
      </c>
      <c r="E55" s="366" t="s">
        <v>220</v>
      </c>
      <c r="F55" s="366" t="s">
        <v>69</v>
      </c>
      <c r="G55" s="146" t="s">
        <v>128</v>
      </c>
      <c r="H55" s="146">
        <v>765682</v>
      </c>
      <c r="I55" s="358">
        <v>46245</v>
      </c>
      <c r="J55" s="356" t="s">
        <v>32</v>
      </c>
      <c r="K55" s="344">
        <v>2025800099</v>
      </c>
      <c r="L55" s="392">
        <v>46265</v>
      </c>
      <c r="M55" s="4">
        <f t="shared" si="1"/>
        <v>0</v>
      </c>
      <c r="N55" s="4" t="str">
        <f>IF(Tabell1[[#This Row],[Preparatkontroll]]=0,"",1)</f>
        <v/>
      </c>
      <c r="O55" s="4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4" t="e">
        <f>IF(Tabell1[[#This Row],[Rad]]&gt;Tabell1[[#This Row],[Första tomma]]-1,"",IF(ISEVEN(Tabell1[[#This Row],[Substans nr]])=TRUE,TRUE,FALSE))</f>
        <v>#REF!</v>
      </c>
      <c r="Q55" s="4" t="b">
        <f t="shared" si="8"/>
        <v>0</v>
      </c>
      <c r="R55" s="4">
        <f>ROW()</f>
        <v>55</v>
      </c>
      <c r="S55" s="4">
        <f>_xlfn.MINIFS(Tabell1[Rad],Tabell1[Tom rad],TRUE)</f>
        <v>73</v>
      </c>
    </row>
    <row r="56" spans="1:19" x14ac:dyDescent="0.25">
      <c r="A56" s="409"/>
      <c r="B56" s="365"/>
      <c r="C56" s="365"/>
      <c r="D56" s="364"/>
      <c r="E56" s="366"/>
      <c r="F56" s="366"/>
      <c r="G56" s="146" t="s">
        <v>221</v>
      </c>
      <c r="H56" s="146">
        <v>772398</v>
      </c>
      <c r="I56" s="347"/>
      <c r="J56" s="356"/>
      <c r="K56" s="344"/>
      <c r="L56" s="393"/>
      <c r="M56" s="4">
        <f t="shared" si="1"/>
        <v>0</v>
      </c>
      <c r="N56" s="4" t="str">
        <f>IF(Tabell1[[#This Row],[Preparatkontroll]]=0,"",1)</f>
        <v/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 t="shared" si="8"/>
        <v>0</v>
      </c>
      <c r="R56" s="4">
        <f>ROW()</f>
        <v>56</v>
      </c>
      <c r="S56" s="4">
        <f>_xlfn.MINIFS(Tabell1[Rad],Tabell1[Tom rad],TRUE)</f>
        <v>73</v>
      </c>
    </row>
    <row r="57" spans="1:19" x14ac:dyDescent="0.25">
      <c r="A57" s="409"/>
      <c r="B57" s="365"/>
      <c r="C57" s="147" t="s">
        <v>222</v>
      </c>
      <c r="D57" s="14" t="s">
        <v>223</v>
      </c>
      <c r="E57" s="162" t="s">
        <v>220</v>
      </c>
      <c r="F57" s="162" t="s">
        <v>69</v>
      </c>
      <c r="G57" s="135" t="s">
        <v>224</v>
      </c>
      <c r="H57" s="135">
        <v>765683</v>
      </c>
      <c r="I57" s="113">
        <v>46245</v>
      </c>
      <c r="J57" s="90" t="s">
        <v>32</v>
      </c>
      <c r="K57" s="71">
        <v>2025800096</v>
      </c>
      <c r="L57" s="18">
        <v>46265</v>
      </c>
      <c r="M57" s="4">
        <f t="shared" si="1"/>
        <v>0</v>
      </c>
      <c r="N57" s="4" t="str">
        <f>IF(Tabell1[[#This Row],[Preparatkontroll]]=0,"",1)</f>
        <v/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 t="shared" si="8"/>
        <v>0</v>
      </c>
      <c r="R57" s="4">
        <f>ROW()</f>
        <v>57</v>
      </c>
      <c r="S57" s="4">
        <f>_xlfn.MINIFS(Tabell1[Rad],Tabell1[Tom rad],TRUE)</f>
        <v>73</v>
      </c>
    </row>
    <row r="58" spans="1:19" ht="15.75" thickBot="1" x14ac:dyDescent="0.3">
      <c r="A58" s="189" t="s">
        <v>225</v>
      </c>
      <c r="B58" s="171" t="s">
        <v>29</v>
      </c>
      <c r="C58" s="171" t="s">
        <v>348</v>
      </c>
      <c r="D58" s="44" t="s">
        <v>226</v>
      </c>
      <c r="E58" s="163" t="s">
        <v>227</v>
      </c>
      <c r="F58" s="163" t="s">
        <v>155</v>
      </c>
      <c r="G58" s="139" t="s">
        <v>228</v>
      </c>
      <c r="H58" s="139">
        <v>849764</v>
      </c>
      <c r="I58" s="115">
        <v>46183</v>
      </c>
      <c r="J58" s="92" t="s">
        <v>32</v>
      </c>
      <c r="K58" s="81">
        <v>2025788040</v>
      </c>
      <c r="L58" s="20"/>
      <c r="M58" s="4" t="str">
        <f>A58</f>
        <v>prasugrel</v>
      </c>
      <c r="N58" s="4">
        <f>IF(Tabell1[[#This Row],[Preparatkontroll]]=0,"",1)</f>
        <v>1</v>
      </c>
      <c r="O58" s="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" t="e">
        <f>IF(Tabell1[[#This Row],[Rad]]&gt;Tabell1[[#This Row],[Första tomma]]-1,"",IF(ISEVEN(Tabell1[[#This Row],[Substans nr]])=TRUE,TRUE,FALSE))</f>
        <v>#REF!</v>
      </c>
      <c r="Q58" s="4" t="b">
        <f>(ISBLANK(#REF!))</f>
        <v>0</v>
      </c>
      <c r="R58" s="4">
        <f>ROW()</f>
        <v>58</v>
      </c>
      <c r="S58" s="4">
        <f>_xlfn.MINIFS(Tabell1[Rad],Tabell1[Tom rad],TRUE)</f>
        <v>73</v>
      </c>
    </row>
    <row r="59" spans="1:19" ht="15.75" thickBot="1" x14ac:dyDescent="0.3">
      <c r="A59" s="409" t="s">
        <v>229</v>
      </c>
      <c r="B59" s="309" t="s">
        <v>29</v>
      </c>
      <c r="C59" s="199" t="s">
        <v>230</v>
      </c>
      <c r="D59" s="214" t="s">
        <v>231</v>
      </c>
      <c r="E59" s="210" t="s">
        <v>232</v>
      </c>
      <c r="F59" s="208" t="s">
        <v>36</v>
      </c>
      <c r="G59" s="210" t="s">
        <v>125</v>
      </c>
      <c r="H59" s="199">
        <v>680497</v>
      </c>
      <c r="I59" s="200">
        <v>46492</v>
      </c>
      <c r="J59" s="208" t="s">
        <v>32</v>
      </c>
      <c r="K59" s="207">
        <v>2026838949</v>
      </c>
      <c r="L59" s="201"/>
      <c r="M59" s="4" t="str">
        <f t="shared" si="1"/>
        <v>pyrazinamid</v>
      </c>
      <c r="N59" s="4">
        <f>IF(Tabell1[[#This Row],[Preparatkontroll]]=0,"",1)</f>
        <v>1</v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 t="shared" si="8"/>
        <v>0</v>
      </c>
      <c r="R59" s="4">
        <f>ROW()</f>
        <v>59</v>
      </c>
      <c r="S59" s="4">
        <f>_xlfn.MINIFS(Tabell1[Rad],Tabell1[Tom rad],TRUE)</f>
        <v>73</v>
      </c>
    </row>
    <row r="60" spans="1:19" ht="15.75" customHeight="1" thickBot="1" x14ac:dyDescent="0.3">
      <c r="A60" s="409"/>
      <c r="B60" s="309"/>
      <c r="C60" s="234" t="s">
        <v>230</v>
      </c>
      <c r="D60" s="14" t="s">
        <v>233</v>
      </c>
      <c r="E60" s="229" t="s">
        <v>234</v>
      </c>
      <c r="F60" s="229" t="s">
        <v>235</v>
      </c>
      <c r="G60" s="229" t="s">
        <v>236</v>
      </c>
      <c r="H60" s="229">
        <v>847046</v>
      </c>
      <c r="I60" s="233">
        <v>46245</v>
      </c>
      <c r="J60" s="242" t="s">
        <v>28</v>
      </c>
      <c r="K60" s="241">
        <v>2025800110</v>
      </c>
      <c r="L60" s="240"/>
      <c r="M60" s="4">
        <f t="shared" si="1"/>
        <v>0</v>
      </c>
      <c r="N60" s="4" t="str">
        <f>IF(Tabell1[[#This Row],[Preparatkontroll]]=0,"",1)</f>
        <v/>
      </c>
      <c r="O60" s="4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4" t="e">
        <f>IF(Tabell1[[#This Row],[Rad]]&gt;Tabell1[[#This Row],[Första tomma]]-1,"",IF(ISEVEN(Tabell1[[#This Row],[Substans nr]])=TRUE,TRUE,FALSE))</f>
        <v>#REF!</v>
      </c>
      <c r="Q60" s="4" t="b">
        <f t="shared" si="8"/>
        <v>0</v>
      </c>
      <c r="R60" s="4">
        <f>ROW()</f>
        <v>60</v>
      </c>
      <c r="S60" s="4">
        <f>_xlfn.MINIFS(Tabell1[Rad],Tabell1[Tom rad],TRUE)</f>
        <v>73</v>
      </c>
    </row>
    <row r="61" spans="1:19" ht="15.75" customHeight="1" x14ac:dyDescent="0.25">
      <c r="A61" s="326" t="s">
        <v>237</v>
      </c>
      <c r="B61" s="383" t="s">
        <v>354</v>
      </c>
      <c r="C61" s="235" t="s">
        <v>355</v>
      </c>
      <c r="D61" s="417" t="s">
        <v>356</v>
      </c>
      <c r="E61" s="373" t="s">
        <v>357</v>
      </c>
      <c r="F61" s="373" t="s">
        <v>69</v>
      </c>
      <c r="G61" s="230" t="s">
        <v>358</v>
      </c>
      <c r="H61" s="230">
        <v>851591</v>
      </c>
      <c r="I61" s="247">
        <v>46470</v>
      </c>
      <c r="J61" s="237" t="s">
        <v>28</v>
      </c>
      <c r="K61" s="244">
        <v>2026835247</v>
      </c>
      <c r="L61" s="245"/>
      <c r="M61" s="65" t="e">
        <f>#REF!</f>
        <v>#REF!</v>
      </c>
      <c r="N61" s="65" t="e">
        <f>IF(Tabell1[[#This Row],[Preparatkontroll]]=0,"",1)</f>
        <v>#REF!</v>
      </c>
      <c r="O61" s="65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65" t="e">
        <f>IF(Tabell1[[#This Row],[Rad]]&gt;Tabell1[[#This Row],[Första tomma]]-1,"",IF(ISEVEN(Tabell1[[#This Row],[Substans nr]])=TRUE,TRUE,FALSE))</f>
        <v>#REF!</v>
      </c>
      <c r="Q61" s="65" t="b">
        <f>(ISBLANK(#REF!))</f>
        <v>0</v>
      </c>
      <c r="R61" s="4">
        <f>ROW()</f>
        <v>61</v>
      </c>
      <c r="S61" s="65">
        <f>_xlfn.MINIFS(Tabell1[Rad],Tabell1[Tom rad],TRUE)</f>
        <v>73</v>
      </c>
    </row>
    <row r="62" spans="1:19" x14ac:dyDescent="0.25">
      <c r="A62" s="327"/>
      <c r="B62" s="384"/>
      <c r="C62" s="239" t="s">
        <v>208</v>
      </c>
      <c r="D62" s="418"/>
      <c r="E62" s="346"/>
      <c r="F62" s="346"/>
      <c r="G62" s="228" t="s">
        <v>359</v>
      </c>
      <c r="H62" s="228">
        <v>851575</v>
      </c>
      <c r="I62" s="232">
        <v>46470</v>
      </c>
      <c r="J62" s="238" t="s">
        <v>28</v>
      </c>
      <c r="K62" s="80">
        <v>2026835260</v>
      </c>
      <c r="L62" s="17"/>
      <c r="M62" s="65">
        <f>A62</f>
        <v>0</v>
      </c>
      <c r="N62" s="65" t="str">
        <f>IF(Tabell1[[#This Row],[Preparatkontroll]]=0,"",1)</f>
        <v/>
      </c>
      <c r="O62" s="65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65" t="e">
        <f>IF(Tabell1[[#This Row],[Rad]]&gt;Tabell1[[#This Row],[Första tomma]]-1,"",IF(ISEVEN(Tabell1[[#This Row],[Substans nr]])=TRUE,TRUE,FALSE))</f>
        <v>#REF!</v>
      </c>
      <c r="Q62" s="65" t="b">
        <f>(ISBLANK(#REF!))</f>
        <v>0</v>
      </c>
      <c r="R62" s="4">
        <f>ROW()</f>
        <v>62</v>
      </c>
      <c r="S62" s="65">
        <f>_xlfn.MINIFS(Tabell1[Rad],Tabell1[Tom rad],TRUE)</f>
        <v>73</v>
      </c>
    </row>
    <row r="63" spans="1:19" ht="15.75" thickBot="1" x14ac:dyDescent="0.3">
      <c r="A63" s="328"/>
      <c r="B63" s="236" t="s">
        <v>238</v>
      </c>
      <c r="C63" s="236" t="s">
        <v>239</v>
      </c>
      <c r="D63" s="264" t="s">
        <v>240</v>
      </c>
      <c r="E63" s="231" t="s">
        <v>241</v>
      </c>
      <c r="F63" s="231" t="s">
        <v>36</v>
      </c>
      <c r="G63" s="231" t="s">
        <v>207</v>
      </c>
      <c r="H63" s="231">
        <v>850207</v>
      </c>
      <c r="I63" s="248">
        <v>46245</v>
      </c>
      <c r="J63" s="243" t="s">
        <v>32</v>
      </c>
      <c r="K63" s="249">
        <v>2025799829</v>
      </c>
      <c r="L63" s="246"/>
      <c r="M63" s="4" t="str">
        <f>A61</f>
        <v>rifampicin</v>
      </c>
      <c r="N63" s="4">
        <f>IF(Tabell1[[#This Row],[Preparatkontroll]]=0,"",1)</f>
        <v>1</v>
      </c>
      <c r="O63" s="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" t="e">
        <f>IF(Tabell1[[#This Row],[Rad]]&gt;Tabell1[[#This Row],[Första tomma]]-1,"",IF(ISEVEN(Tabell1[[#This Row],[Substans nr]])=TRUE,TRUE,FALSE))</f>
        <v>#REF!</v>
      </c>
      <c r="Q63" s="4" t="b">
        <f>(ISBLANK(#REF!))</f>
        <v>0</v>
      </c>
      <c r="R63" s="4">
        <f>ROW()</f>
        <v>63</v>
      </c>
      <c r="S63" s="4">
        <f>_xlfn.MINIFS(Tabell1[Rad],Tabell1[Tom rad],TRUE)</f>
        <v>73</v>
      </c>
    </row>
    <row r="64" spans="1:19" ht="15.75" thickBot="1" x14ac:dyDescent="0.3">
      <c r="A64" s="406" t="s">
        <v>242</v>
      </c>
      <c r="B64" s="370" t="s">
        <v>243</v>
      </c>
      <c r="C64" s="175" t="s">
        <v>244</v>
      </c>
      <c r="D64" s="51" t="s">
        <v>245</v>
      </c>
      <c r="E64" s="149" t="s">
        <v>246</v>
      </c>
      <c r="F64" s="149" t="s">
        <v>124</v>
      </c>
      <c r="G64" s="149" t="s">
        <v>247</v>
      </c>
      <c r="H64" s="149">
        <v>846658</v>
      </c>
      <c r="I64" s="124">
        <v>46354</v>
      </c>
      <c r="J64" s="102" t="s">
        <v>32</v>
      </c>
      <c r="K64" s="82">
        <v>2025817754</v>
      </c>
      <c r="L64" s="41">
        <v>46203</v>
      </c>
      <c r="M64" s="4" t="str">
        <f t="shared" si="1"/>
        <v>salbutamol</v>
      </c>
      <c r="N64" s="4">
        <f>IF(Tabell1[[#This Row],[Preparatkontroll]]=0,"",1)</f>
        <v>1</v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>(ISBLANK(H67))</f>
        <v>0</v>
      </c>
      <c r="R64" s="4">
        <f>ROW()</f>
        <v>64</v>
      </c>
      <c r="S64" s="4">
        <f>_xlfn.MINIFS(Tabell1[Rad],Tabell1[Tom rad],TRUE)</f>
        <v>73</v>
      </c>
    </row>
    <row r="65" spans="1:19" ht="15.75" thickBot="1" x14ac:dyDescent="0.3">
      <c r="A65" s="407"/>
      <c r="B65" s="371"/>
      <c r="C65" s="176" t="s">
        <v>68</v>
      </c>
      <c r="D65" s="52" t="s">
        <v>248</v>
      </c>
      <c r="E65" s="159" t="s">
        <v>249</v>
      </c>
      <c r="F65" s="159" t="s">
        <v>111</v>
      </c>
      <c r="G65" s="159" t="s">
        <v>250</v>
      </c>
      <c r="H65" s="150">
        <v>748766</v>
      </c>
      <c r="I65" s="125">
        <v>46245</v>
      </c>
      <c r="J65" s="103" t="s">
        <v>32</v>
      </c>
      <c r="K65" s="83">
        <v>2025800100</v>
      </c>
      <c r="L65" s="41">
        <v>46203</v>
      </c>
      <c r="M65" s="4">
        <f t="shared" si="1"/>
        <v>0</v>
      </c>
      <c r="N65" s="4" t="str">
        <f>IF(Tabell1[[#This Row],[Preparatkontroll]]=0,"",1)</f>
        <v/>
      </c>
      <c r="O65" s="4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4" t="e">
        <f>IF(Tabell1[[#This Row],[Rad]]&gt;Tabell1[[#This Row],[Första tomma]]-1,"",IF(ISEVEN(Tabell1[[#This Row],[Substans nr]])=TRUE,TRUE,FALSE))</f>
        <v>#REF!</v>
      </c>
      <c r="Q65" s="4" t="b">
        <f>(ISBLANK(H65))</f>
        <v>0</v>
      </c>
      <c r="R65" s="4">
        <f>ROW()</f>
        <v>65</v>
      </c>
      <c r="S65" s="4">
        <f>_xlfn.MINIFS(Tabell1[Rad],Tabell1[Tom rad],TRUE)</f>
        <v>73</v>
      </c>
    </row>
    <row r="66" spans="1:19" x14ac:dyDescent="0.25">
      <c r="A66" s="407"/>
      <c r="B66" s="371"/>
      <c r="C66" s="391" t="s">
        <v>50</v>
      </c>
      <c r="D66" s="394" t="s">
        <v>251</v>
      </c>
      <c r="E66" s="363" t="s">
        <v>252</v>
      </c>
      <c r="F66" s="363" t="s">
        <v>66</v>
      </c>
      <c r="G66" s="359" t="s">
        <v>118</v>
      </c>
      <c r="H66" s="135">
        <v>848460</v>
      </c>
      <c r="I66" s="360">
        <v>46245</v>
      </c>
      <c r="J66" s="362" t="s">
        <v>32</v>
      </c>
      <c r="K66" s="369">
        <v>2025800111</v>
      </c>
      <c r="L66" s="357">
        <v>46203</v>
      </c>
      <c r="M66" s="4">
        <f t="shared" si="1"/>
        <v>0</v>
      </c>
      <c r="N66" s="4" t="str">
        <f>IF(Tabell1[[#This Row],[Preparatkontroll]]=0,"",1)</f>
        <v/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e">
        <f>IF(Tabell1[[#This Row],[Rad]]&gt;Tabell1[[#This Row],[Första tomma]]-1,"",IF(ISEVEN(Tabell1[[#This Row],[Substans nr]])=TRUE,TRUE,FALSE))</f>
        <v>#REF!</v>
      </c>
      <c r="Q66" s="4" t="b">
        <f>(ISBLANK(H66))</f>
        <v>0</v>
      </c>
      <c r="R66" s="4">
        <f>ROW()</f>
        <v>66</v>
      </c>
      <c r="S66" s="4">
        <f>_xlfn.MINIFS(Tabell1[Rad],Tabell1[Tom rad],TRUE)</f>
        <v>73</v>
      </c>
    </row>
    <row r="67" spans="1:19" x14ac:dyDescent="0.25">
      <c r="A67" s="408"/>
      <c r="B67" s="372" t="s">
        <v>243</v>
      </c>
      <c r="C67" s="391"/>
      <c r="D67" s="394"/>
      <c r="E67" s="363"/>
      <c r="F67" s="363"/>
      <c r="G67" s="359"/>
      <c r="H67" s="135">
        <v>748835</v>
      </c>
      <c r="I67" s="361"/>
      <c r="J67" s="362"/>
      <c r="K67" s="369"/>
      <c r="L67" s="357"/>
      <c r="M67" s="4">
        <f t="shared" si="1"/>
        <v>0</v>
      </c>
      <c r="N67" s="4" t="str">
        <f>IF(Tabell1[[#This Row],[Preparatkontroll]]=0,"",1)</f>
        <v/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e">
        <f>IF(Tabell1[[#This Row],[Rad]]&gt;Tabell1[[#This Row],[Första tomma]]-1,"",IF(ISEVEN(Tabell1[[#This Row],[Substans nr]])=TRUE,TRUE,FALSE))</f>
        <v>#REF!</v>
      </c>
      <c r="Q67" s="4" t="b">
        <f>(ISBLANK(#REF!))</f>
        <v>0</v>
      </c>
      <c r="R67" s="4">
        <f>ROW()</f>
        <v>67</v>
      </c>
      <c r="S67" s="4">
        <f>_xlfn.MINIFS(Tabell1[Rad],Tabell1[Tom rad],TRUE)</f>
        <v>73</v>
      </c>
    </row>
    <row r="68" spans="1:19" ht="30.75" thickBot="1" x14ac:dyDescent="0.3">
      <c r="A68" s="185" t="s">
        <v>253</v>
      </c>
      <c r="B68" s="172" t="s">
        <v>254</v>
      </c>
      <c r="C68" s="170" t="s">
        <v>255</v>
      </c>
      <c r="D68" s="197" t="s">
        <v>256</v>
      </c>
      <c r="E68" s="198" t="s">
        <v>257</v>
      </c>
      <c r="F68" s="132" t="s">
        <v>155</v>
      </c>
      <c r="G68" s="132" t="s">
        <v>258</v>
      </c>
      <c r="H68" s="132">
        <v>845824</v>
      </c>
      <c r="I68" s="110">
        <v>46176</v>
      </c>
      <c r="J68" s="87" t="s">
        <v>32</v>
      </c>
      <c r="K68" s="68">
        <v>2025789161</v>
      </c>
      <c r="L68" s="64"/>
      <c r="M68" s="4" t="str">
        <f>A68</f>
        <v>terbutalin</v>
      </c>
      <c r="N68" s="4">
        <f>IF(Tabell1[[#This Row],[Preparatkontroll]]=0,"",1)</f>
        <v>1</v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e">
        <f>IF(Tabell1[[#This Row],[Rad]]&gt;Tabell1[[#This Row],[Första tomma]]-1,"",IF(ISEVEN(Tabell1[[#This Row],[Substans nr]])=TRUE,TRUE,FALSE))</f>
        <v>#REF!</v>
      </c>
      <c r="Q68" s="4" t="b">
        <f>(ISBLANK(#REF!))</f>
        <v>0</v>
      </c>
      <c r="R68" s="4">
        <f>ROW()</f>
        <v>68</v>
      </c>
      <c r="S68" s="4">
        <f>_xlfn.MINIFS(Tabell1[Rad],Tabell1[Tom rad],TRUE)</f>
        <v>73</v>
      </c>
    </row>
    <row r="69" spans="1:19" x14ac:dyDescent="0.25">
      <c r="A69" s="413" t="s">
        <v>259</v>
      </c>
      <c r="B69" s="181" t="s">
        <v>29</v>
      </c>
      <c r="C69" s="145" t="s">
        <v>260</v>
      </c>
      <c r="D69" s="10" t="s">
        <v>261</v>
      </c>
      <c r="E69" s="166" t="s">
        <v>262</v>
      </c>
      <c r="F69" s="136" t="s">
        <v>69</v>
      </c>
      <c r="G69" s="136" t="s">
        <v>263</v>
      </c>
      <c r="H69" s="136">
        <v>749076</v>
      </c>
      <c r="I69" s="114">
        <v>46200</v>
      </c>
      <c r="J69" s="91" t="s">
        <v>28</v>
      </c>
      <c r="K69" s="72">
        <v>2025794164</v>
      </c>
      <c r="L69" s="60">
        <v>46265</v>
      </c>
      <c r="M69" s="4" t="str">
        <f>A69</f>
        <v>tolterodine</v>
      </c>
      <c r="N69" s="4">
        <f>IF(Tabell1[[#This Row],[Preparatkontroll]]=0,"",1)</f>
        <v>1</v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e">
        <f>IF(Tabell1[[#This Row],[Rad]]&gt;Tabell1[[#This Row],[Första tomma]]-1,"",IF(ISEVEN(Tabell1[[#This Row],[Substans nr]])=TRUE,TRUE,FALSE))</f>
        <v>#REF!</v>
      </c>
      <c r="Q69" s="4" t="b">
        <f>(ISBLANK(#REF!))</f>
        <v>0</v>
      </c>
      <c r="R69" s="4">
        <f>ROW()</f>
        <v>69</v>
      </c>
      <c r="S69" s="4">
        <f>_xlfn.MINIFS(Tabell1[Rad],Tabell1[Tom rad],TRUE)</f>
        <v>73</v>
      </c>
    </row>
    <row r="70" spans="1:19" x14ac:dyDescent="0.25">
      <c r="A70" s="414"/>
      <c r="B70" s="400" t="s">
        <v>264</v>
      </c>
      <c r="C70" s="146" t="s">
        <v>265</v>
      </c>
      <c r="D70" s="48" t="s">
        <v>266</v>
      </c>
      <c r="E70" s="152" t="s">
        <v>267</v>
      </c>
      <c r="F70" s="106" t="s">
        <v>69</v>
      </c>
      <c r="G70" s="106" t="s">
        <v>268</v>
      </c>
      <c r="H70" s="106">
        <v>850095</v>
      </c>
      <c r="I70" s="112">
        <v>46200</v>
      </c>
      <c r="J70" s="89" t="s">
        <v>28</v>
      </c>
      <c r="K70" s="70">
        <v>2025794168</v>
      </c>
      <c r="L70" s="61">
        <v>46265</v>
      </c>
      <c r="M70" s="4">
        <f>A70</f>
        <v>0</v>
      </c>
      <c r="N70" s="4" t="str">
        <f>IF(Tabell1[[#This Row],[Preparatkontroll]]=0,"",1)</f>
        <v/>
      </c>
      <c r="O70" s="4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4" t="e">
        <f>IF(Tabell1[[#This Row],[Rad]]&gt;Tabell1[[#This Row],[Första tomma]]-1,"",IF(ISEVEN(Tabell1[[#This Row],[Substans nr]])=TRUE,TRUE,FALSE))</f>
        <v>#REF!</v>
      </c>
      <c r="Q70" s="4" t="b">
        <f>(ISBLANK(#REF!))</f>
        <v>0</v>
      </c>
      <c r="R70" s="4">
        <f>ROW()</f>
        <v>70</v>
      </c>
      <c r="S70" s="4">
        <f>_xlfn.MINIFS(Tabell1[Rad],Tabell1[Tom rad],TRUE)</f>
        <v>73</v>
      </c>
    </row>
    <row r="71" spans="1:19" x14ac:dyDescent="0.25">
      <c r="A71" s="415"/>
      <c r="B71" s="401"/>
      <c r="C71" s="147" t="s">
        <v>269</v>
      </c>
      <c r="D71" s="34" t="s">
        <v>270</v>
      </c>
      <c r="E71" s="167" t="s">
        <v>271</v>
      </c>
      <c r="F71" s="135" t="s">
        <v>69</v>
      </c>
      <c r="G71" s="135" t="s">
        <v>268</v>
      </c>
      <c r="H71" s="135">
        <v>850097</v>
      </c>
      <c r="I71" s="113">
        <v>46203</v>
      </c>
      <c r="J71" s="90" t="s">
        <v>28</v>
      </c>
      <c r="K71" s="71">
        <v>2025794169</v>
      </c>
      <c r="L71" s="62">
        <v>46265</v>
      </c>
      <c r="M71" s="4">
        <f>A71</f>
        <v>0</v>
      </c>
      <c r="N71" s="4" t="str">
        <f>IF(Tabell1[[#This Row],[Preparatkontroll]]=0,"",1)</f>
        <v/>
      </c>
      <c r="O71" s="4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4" t="e">
        <f>IF(Tabell1[[#This Row],[Rad]]&gt;Tabell1[[#This Row],[Första tomma]]-1,"",IF(ISEVEN(Tabell1[[#This Row],[Substans nr]])=TRUE,TRUE,FALSE))</f>
        <v>#REF!</v>
      </c>
      <c r="Q71" s="4" t="b">
        <f>(ISBLANK(#REF!))</f>
        <v>0</v>
      </c>
      <c r="R71" s="4">
        <f>ROW()</f>
        <v>71</v>
      </c>
      <c r="S71" s="4">
        <f>_xlfn.MINIFS(Tabell1[Rad],Tabell1[Tom rad],TRUE)</f>
        <v>73</v>
      </c>
    </row>
    <row r="72" spans="1:19" ht="15.75" thickBot="1" x14ac:dyDescent="0.3">
      <c r="A72" s="185" t="s">
        <v>272</v>
      </c>
      <c r="B72" s="172" t="s">
        <v>273</v>
      </c>
      <c r="C72" s="172"/>
      <c r="D72" s="35" t="s">
        <v>274</v>
      </c>
      <c r="E72" s="168" t="s">
        <v>275</v>
      </c>
      <c r="F72" s="151" t="s">
        <v>136</v>
      </c>
      <c r="G72" s="151" t="s">
        <v>276</v>
      </c>
      <c r="H72" s="151">
        <v>846474</v>
      </c>
      <c r="I72" s="126">
        <v>46492</v>
      </c>
      <c r="J72" s="104" t="s">
        <v>32</v>
      </c>
      <c r="K72" s="68">
        <v>2026838951</v>
      </c>
      <c r="L72" s="36"/>
      <c r="M72" s="4" t="str">
        <f t="shared" ref="M72:M78" si="9">A72</f>
        <v>vitamin B1, B6, B12</v>
      </c>
      <c r="N72" s="4">
        <f>IF(Tabell1[[#This Row],[Preparatkontroll]]=0,"",1)</f>
        <v>1</v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e">
        <f>IF(Tabell1[[#This Row],[Rad]]&gt;Tabell1[[#This Row],[Första tomma]]-1,"",IF(ISEVEN(Tabell1[[#This Row],[Substans nr]])=TRUE,TRUE,FALSE))</f>
        <v>#REF!</v>
      </c>
      <c r="Q72" s="4" t="b">
        <f t="shared" ref="Q72:Q73" si="10">(ISBLANK(H72))</f>
        <v>0</v>
      </c>
      <c r="R72" s="4">
        <f>ROW()</f>
        <v>72</v>
      </c>
      <c r="S72" s="4">
        <f>_xlfn.MINIFS(Tabell1[Rad],Tabell1[Tom rad],TRUE)</f>
        <v>73</v>
      </c>
    </row>
    <row r="73" spans="1:19" x14ac:dyDescent="0.25">
      <c r="H73" s="66"/>
      <c r="M73" s="4">
        <f t="shared" si="9"/>
        <v>0</v>
      </c>
      <c r="N73" s="4" t="str">
        <f>IF(Tabell1[[#This Row],[Preparatkontroll]]=0,"",1)</f>
        <v/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str">
        <f>IF(Tabell1[[#This Row],[Rad]]&gt;Tabell1[[#This Row],[Första tomma]]-1,"",IF(ISEVEN(Tabell1[[#This Row],[Substans nr]])=TRUE,TRUE,FALSE))</f>
        <v/>
      </c>
      <c r="Q73" s="4" t="b">
        <f t="shared" si="10"/>
        <v>1</v>
      </c>
      <c r="R73" s="4">
        <f>ROW()</f>
        <v>73</v>
      </c>
      <c r="S73" s="4">
        <f>_xlfn.MINIFS(Tabell1[Rad],Tabell1[Tom rad],TRUE)</f>
        <v>73</v>
      </c>
    </row>
    <row r="74" spans="1:19" x14ac:dyDescent="0.25">
      <c r="C74" s="84"/>
      <c r="D74" s="4"/>
      <c r="E74" s="84"/>
      <c r="F74" s="84"/>
      <c r="G74" s="84"/>
      <c r="H74" s="84"/>
      <c r="I74" s="127"/>
      <c r="J74" s="84"/>
      <c r="K74" s="84"/>
      <c r="L74" s="12"/>
      <c r="M74" s="4">
        <f t="shared" si="9"/>
        <v>0</v>
      </c>
      <c r="N74" s="4" t="str">
        <f>IF(Tabell1[[#This Row],[Preparatkontroll]]=0,"",1)</f>
        <v/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str">
        <f>IF(Tabell1[[#This Row],[Rad]]&gt;Tabell1[[#This Row],[Första tomma]]-1,"",IF(ISEVEN(Tabell1[[#This Row],[Substans nr]])=TRUE,TRUE,FALSE))</f>
        <v/>
      </c>
      <c r="Q74" s="4" t="b">
        <f>(ISBLANK(H64))</f>
        <v>0</v>
      </c>
      <c r="R74" s="4">
        <f>ROW()</f>
        <v>74</v>
      </c>
      <c r="S74" s="4">
        <f>_xlfn.MINIFS(Tabell1[Rad],Tabell1[Tom rad],TRUE)</f>
        <v>73</v>
      </c>
    </row>
    <row r="75" spans="1:19" s="5" customFormat="1" ht="18.75" x14ac:dyDescent="0.25">
      <c r="A75" s="193" t="s">
        <v>277</v>
      </c>
      <c r="B75" s="66"/>
      <c r="C75" s="66"/>
      <c r="D75"/>
      <c r="E75" s="66"/>
      <c r="F75" s="66"/>
      <c r="G75" s="66"/>
      <c r="H75" s="66"/>
      <c r="I75" s="109"/>
      <c r="J75" s="66"/>
      <c r="K75" s="66"/>
      <c r="L75" s="11"/>
      <c r="M75" s="4" t="str">
        <f t="shared" si="9"/>
        <v>Antidoter</v>
      </c>
      <c r="N75" s="4">
        <f>IF(Tabell1[[#This Row],[Preparatkontroll]]=0,"",1)</f>
        <v>1</v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str">
        <f>IF(Tabell1[[#This Row],[Rad]]&gt;Tabell1[[#This Row],[Första tomma]]-1,"",IF(ISEVEN(Tabell1[[#This Row],[Substans nr]])=TRUE,TRUE,FALSE))</f>
        <v/>
      </c>
      <c r="Q75" s="4" t="b">
        <f t="shared" ref="Q75" si="11">(ISBLANK(H75))</f>
        <v>1</v>
      </c>
      <c r="R75" s="4">
        <f>ROW()</f>
        <v>75</v>
      </c>
      <c r="S75" s="4">
        <f>_xlfn.MINIFS(Tabell1[Rad],Tabell1[Tom rad],TRUE)</f>
        <v>73</v>
      </c>
    </row>
    <row r="76" spans="1:19" ht="47.25" x14ac:dyDescent="0.25">
      <c r="A76" s="105" t="s">
        <v>2</v>
      </c>
      <c r="B76" s="105" t="s">
        <v>3</v>
      </c>
      <c r="C76" s="105" t="s">
        <v>4</v>
      </c>
      <c r="D76" s="29" t="s">
        <v>278</v>
      </c>
      <c r="E76" s="105" t="s">
        <v>6</v>
      </c>
      <c r="F76" s="105" t="s">
        <v>7</v>
      </c>
      <c r="G76" s="105" t="s">
        <v>8</v>
      </c>
      <c r="H76" s="105" t="s">
        <v>9</v>
      </c>
      <c r="I76" s="128" t="s">
        <v>10</v>
      </c>
      <c r="J76" s="105" t="s">
        <v>11</v>
      </c>
      <c r="K76" s="85" t="s">
        <v>279</v>
      </c>
      <c r="L76" s="30" t="s">
        <v>280</v>
      </c>
      <c r="M76" s="4" t="str">
        <f t="shared" si="9"/>
        <v>Substans</v>
      </c>
      <c r="N76" s="4">
        <f>IF(Tabell1[[#This Row],[Preparatkontroll]]=0,"",1)</f>
        <v>1</v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str">
        <f>IF(Tabell1[[#This Row],[Rad]]&gt;Tabell1[[#This Row],[Första tomma]]-1,"",IF(ISEVEN(Tabell1[[#This Row],[Substans nr]])=TRUE,TRUE,FALSE))</f>
        <v/>
      </c>
      <c r="Q76" s="4" t="b">
        <f>(ISBLANK(I76))</f>
        <v>0</v>
      </c>
      <c r="R76" s="4">
        <f>ROW()</f>
        <v>76</v>
      </c>
      <c r="S76" s="4">
        <f>_xlfn.MINIFS(Tabell1[Rad],Tabell1[Tom rad],TRUE)</f>
        <v>73</v>
      </c>
    </row>
    <row r="77" spans="1:19" ht="30" x14ac:dyDescent="0.25">
      <c r="A77" s="194" t="s">
        <v>281</v>
      </c>
      <c r="B77" s="182" t="s">
        <v>130</v>
      </c>
      <c r="C77" s="106" t="s">
        <v>282</v>
      </c>
      <c r="D77" s="1" t="s">
        <v>283</v>
      </c>
      <c r="E77" s="152" t="s">
        <v>284</v>
      </c>
      <c r="F77" s="152" t="s">
        <v>36</v>
      </c>
      <c r="G77" s="152" t="s">
        <v>186</v>
      </c>
      <c r="H77" s="146" t="s">
        <v>285</v>
      </c>
      <c r="I77" s="112">
        <v>46409</v>
      </c>
      <c r="J77" s="106" t="s">
        <v>286</v>
      </c>
      <c r="K77" s="70">
        <v>2026825759</v>
      </c>
      <c r="L77" s="31"/>
      <c r="M77" s="4" t="str">
        <f t="shared" si="9"/>
        <v>atropinsulfat</v>
      </c>
      <c r="N77" s="4">
        <f>IF(Tabell1[[#This Row],[Preparatkontroll]]=0,"",1)</f>
        <v>1</v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str">
        <f>IF(Tabell1[[#This Row],[Rad]]&gt;Tabell1[[#This Row],[Första tomma]]-1,"",IF(ISEVEN(Tabell1[[#This Row],[Substans nr]])=TRUE,TRUE,FALSE))</f>
        <v/>
      </c>
      <c r="Q77" s="4" t="b">
        <f>(ISBLANK(I77))</f>
        <v>0</v>
      </c>
      <c r="R77" s="4">
        <f>ROW()</f>
        <v>77</v>
      </c>
      <c r="S77" s="4">
        <f>_xlfn.MINIFS(Tabell1[Rad],Tabell1[Tom rad],TRUE)</f>
        <v>73</v>
      </c>
    </row>
    <row r="78" spans="1:19" ht="30" x14ac:dyDescent="0.25">
      <c r="A78" s="194" t="s">
        <v>287</v>
      </c>
      <c r="B78" s="182" t="s">
        <v>29</v>
      </c>
      <c r="C78" s="152" t="s">
        <v>288</v>
      </c>
      <c r="D78" s="9" t="s">
        <v>289</v>
      </c>
      <c r="E78" s="152" t="s">
        <v>290</v>
      </c>
      <c r="F78" s="152" t="s">
        <v>56</v>
      </c>
      <c r="G78" s="152" t="s">
        <v>33</v>
      </c>
      <c r="H78" s="106">
        <v>840140</v>
      </c>
      <c r="I78" s="112">
        <v>46409</v>
      </c>
      <c r="J78" s="106" t="s">
        <v>286</v>
      </c>
      <c r="K78" s="70">
        <v>2026825764</v>
      </c>
      <c r="L78" s="31"/>
      <c r="M78" s="4" t="str">
        <f t="shared" si="9"/>
        <v xml:space="preserve">cyproheptadin-hydro-klorid </v>
      </c>
      <c r="N78" s="4">
        <f>IF(Tabell1[[#This Row],[Preparatkontroll]]=0,"",1)</f>
        <v>1</v>
      </c>
      <c r="O78" s="4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4" t="str">
        <f>IF(Tabell1[[#This Row],[Rad]]&gt;Tabell1[[#This Row],[Första tomma]]-1,"",IF(ISEVEN(Tabell1[[#This Row],[Substans nr]])=TRUE,TRUE,FALSE))</f>
        <v/>
      </c>
      <c r="Q78" s="4" t="b">
        <f>(ISBLANK(I78))</f>
        <v>0</v>
      </c>
      <c r="R78" s="4">
        <f>ROW()</f>
        <v>78</v>
      </c>
      <c r="S78" s="4">
        <f>_xlfn.MINIFS(Tabell1[Rad],Tabell1[Tom rad],TRUE)</f>
        <v>73</v>
      </c>
    </row>
    <row r="79" spans="1:19" ht="30" x14ac:dyDescent="0.25">
      <c r="A79" s="194" t="s">
        <v>291</v>
      </c>
      <c r="B79" s="182" t="s">
        <v>238</v>
      </c>
      <c r="C79" s="106" t="s">
        <v>292</v>
      </c>
      <c r="D79" s="9" t="s">
        <v>293</v>
      </c>
      <c r="E79" s="152" t="s">
        <v>294</v>
      </c>
      <c r="F79" s="152" t="s">
        <v>69</v>
      </c>
      <c r="G79" s="152" t="s">
        <v>295</v>
      </c>
      <c r="H79" s="106">
        <v>843722</v>
      </c>
      <c r="I79" s="112">
        <v>46409</v>
      </c>
      <c r="J79" s="106" t="s">
        <v>286</v>
      </c>
      <c r="K79" s="70">
        <v>2026825765</v>
      </c>
      <c r="L79" s="31"/>
      <c r="M79" s="4" t="e">
        <f>#REF!</f>
        <v>#REF!</v>
      </c>
      <c r="N79" s="4" t="e">
        <f>IF(Tabell1[[#This Row],[Preparatkontroll]]=0,"",1)</f>
        <v>#REF!</v>
      </c>
      <c r="O79" s="4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4" t="str">
        <f>IF(Tabell1[[#This Row],[Rad]]&gt;Tabell1[[#This Row],[Första tomma]]-1,"",IF(ISEVEN(Tabell1[[#This Row],[Substans nr]])=TRUE,TRUE,FALSE))</f>
        <v/>
      </c>
      <c r="Q79" s="4" t="b">
        <f>(ISBLANK(#REF!))</f>
        <v>0</v>
      </c>
      <c r="R79" s="4">
        <f>ROW()</f>
        <v>79</v>
      </c>
      <c r="S79" s="4">
        <f>_xlfn.MINIFS(Tabell1[Rad],Tabell1[Tom rad],TRUE)</f>
        <v>73</v>
      </c>
    </row>
    <row r="80" spans="1:19" ht="45" x14ac:dyDescent="0.25">
      <c r="A80" s="194" t="s">
        <v>296</v>
      </c>
      <c r="B80" s="182" t="s">
        <v>211</v>
      </c>
      <c r="C80" s="152" t="s">
        <v>297</v>
      </c>
      <c r="D80" s="9" t="s">
        <v>298</v>
      </c>
      <c r="E80" s="152" t="s">
        <v>299</v>
      </c>
      <c r="F80" s="152" t="s">
        <v>53</v>
      </c>
      <c r="G80" s="152" t="s">
        <v>300</v>
      </c>
      <c r="H80" s="106">
        <v>841293</v>
      </c>
      <c r="I80" s="112">
        <v>46409</v>
      </c>
      <c r="J80" s="106" t="s">
        <v>286</v>
      </c>
      <c r="K80" s="70">
        <v>2026825767</v>
      </c>
      <c r="L80" s="31"/>
      <c r="M80" s="4" t="str">
        <f>A79</f>
        <v>digitalis-antikroppar</v>
      </c>
      <c r="N80" s="4">
        <f>IF(Tabell1[[#This Row],[Preparatkontroll]]=0,"",1)</f>
        <v>1</v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str">
        <f>IF(Tabell1[[#This Row],[Rad]]&gt;Tabell1[[#This Row],[Första tomma]]-1,"",IF(ISEVEN(Tabell1[[#This Row],[Substans nr]])=TRUE,TRUE,FALSE))</f>
        <v/>
      </c>
      <c r="Q80" s="4" t="b">
        <f>(ISBLANK(#REF!))</f>
        <v>0</v>
      </c>
      <c r="R80" s="4">
        <f>ROW()</f>
        <v>80</v>
      </c>
      <c r="S80" s="4">
        <f>_xlfn.MINIFS(Tabell1[Rad],Tabell1[Tom rad],TRUE)</f>
        <v>73</v>
      </c>
    </row>
    <row r="81" spans="1:19" ht="29.25" customHeight="1" x14ac:dyDescent="0.25">
      <c r="A81" s="194" t="s">
        <v>301</v>
      </c>
      <c r="B81" s="182" t="s">
        <v>22</v>
      </c>
      <c r="C81" s="152" t="s">
        <v>302</v>
      </c>
      <c r="D81" s="9" t="s">
        <v>303</v>
      </c>
      <c r="E81" s="152" t="s">
        <v>304</v>
      </c>
      <c r="F81" s="152" t="s">
        <v>36</v>
      </c>
      <c r="G81" s="152" t="s">
        <v>305</v>
      </c>
      <c r="H81" s="106">
        <v>826415</v>
      </c>
      <c r="I81" s="112">
        <v>46409</v>
      </c>
      <c r="J81" s="106" t="s">
        <v>286</v>
      </c>
      <c r="K81" s="70">
        <v>2026825769</v>
      </c>
      <c r="L81" s="31"/>
      <c r="M81" s="4" t="e">
        <f>#REF!</f>
        <v>#REF!</v>
      </c>
      <c r="N81" s="4" t="e">
        <f>IF(Tabell1[[#This Row],[Preparatkontroll]]=0,"",1)</f>
        <v>#REF!</v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str">
        <f>IF(Tabell1[[#This Row],[Rad]]&gt;Tabell1[[#This Row],[Första tomma]]-1,"",IF(ISEVEN(Tabell1[[#This Row],[Substans nr]])=TRUE,TRUE,FALSE))</f>
        <v/>
      </c>
      <c r="Q81" s="4" t="b">
        <f>(ISBLANK(I79))</f>
        <v>0</v>
      </c>
      <c r="R81" s="4">
        <f>ROW()</f>
        <v>81</v>
      </c>
      <c r="S81" s="4">
        <f>_xlfn.MINIFS(Tabell1[Rad],Tabell1[Tom rad],TRUE)</f>
        <v>73</v>
      </c>
    </row>
    <row r="82" spans="1:19" x14ac:dyDescent="0.25">
      <c r="A82" s="194" t="s">
        <v>306</v>
      </c>
      <c r="B82" s="182" t="s">
        <v>22</v>
      </c>
      <c r="C82" s="152" t="s">
        <v>307</v>
      </c>
      <c r="D82" s="9" t="s">
        <v>308</v>
      </c>
      <c r="E82" s="152" t="s">
        <v>309</v>
      </c>
      <c r="F82" s="152" t="s">
        <v>40</v>
      </c>
      <c r="G82" s="152" t="s">
        <v>310</v>
      </c>
      <c r="H82" s="106">
        <v>826413</v>
      </c>
      <c r="I82" s="112">
        <v>46409</v>
      </c>
      <c r="J82" s="106" t="s">
        <v>286</v>
      </c>
      <c r="K82" s="70">
        <v>2026825771</v>
      </c>
      <c r="L82" s="31"/>
      <c r="M82" s="4" t="str">
        <f t="shared" ref="M82:M88" si="12">A80</f>
        <v>dimerkapto-bärnstenssyra (dmsa)</v>
      </c>
      <c r="N82" s="4">
        <f>IF(Tabell1[[#This Row],[Preparatkontroll]]=0,"",1)</f>
        <v>1</v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str">
        <f>IF(Tabell1[[#This Row],[Rad]]&gt;Tabell1[[#This Row],[Första tomma]]-1,"",IF(ISEVEN(Tabell1[[#This Row],[Substans nr]])=TRUE,TRUE,FALSE))</f>
        <v/>
      </c>
      <c r="Q82" s="4" t="b">
        <f>(ISBLANK(#REF!))</f>
        <v>0</v>
      </c>
      <c r="R82" s="4">
        <f>ROW()</f>
        <v>82</v>
      </c>
      <c r="S82" s="4">
        <f>_xlfn.MINIFS(Tabell1[Rad],Tabell1[Tom rad],TRUE)</f>
        <v>73</v>
      </c>
    </row>
    <row r="83" spans="1:19" ht="30" x14ac:dyDescent="0.25">
      <c r="A83" s="194" t="s">
        <v>311</v>
      </c>
      <c r="B83" s="182" t="s">
        <v>114</v>
      </c>
      <c r="C83" s="152"/>
      <c r="D83" s="9" t="s">
        <v>312</v>
      </c>
      <c r="E83" s="152" t="s">
        <v>313</v>
      </c>
      <c r="F83" s="152" t="s">
        <v>314</v>
      </c>
      <c r="G83" s="152" t="s">
        <v>315</v>
      </c>
      <c r="H83" s="106">
        <v>823299</v>
      </c>
      <c r="I83" s="112">
        <v>46409</v>
      </c>
      <c r="J83" s="106" t="s">
        <v>286</v>
      </c>
      <c r="K83" s="70">
        <v>2026825810</v>
      </c>
      <c r="L83" s="31"/>
      <c r="M83" s="4" t="str">
        <f t="shared" si="12"/>
        <v>dimerkapto-propansulfonat (dmps)</v>
      </c>
      <c r="N83" s="4">
        <f>IF(Tabell1[[#This Row],[Preparatkontroll]]=0,"",1)</f>
        <v>1</v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str">
        <f>IF(Tabell1[[#This Row],[Rad]]&gt;Tabell1[[#This Row],[Första tomma]]-1,"",IF(ISEVEN(Tabell1[[#This Row],[Substans nr]])=TRUE,TRUE,FALSE))</f>
        <v/>
      </c>
      <c r="Q83" s="4" t="b">
        <f t="shared" ref="Q83:Q88" si="13">(ISBLANK(I80))</f>
        <v>0</v>
      </c>
      <c r="R83" s="4">
        <f>ROW()</f>
        <v>83</v>
      </c>
      <c r="S83" s="4">
        <f>_xlfn.MINIFS(Tabell1[Rad],Tabell1[Tom rad],TRUE)</f>
        <v>73</v>
      </c>
    </row>
    <row r="84" spans="1:19" ht="45" x14ac:dyDescent="0.25">
      <c r="A84" s="194" t="s">
        <v>316</v>
      </c>
      <c r="B84" s="182" t="s">
        <v>317</v>
      </c>
      <c r="C84" s="152" t="s">
        <v>30</v>
      </c>
      <c r="D84" s="48" t="s">
        <v>318</v>
      </c>
      <c r="E84" s="152" t="s">
        <v>319</v>
      </c>
      <c r="F84" s="152" t="s">
        <v>36</v>
      </c>
      <c r="G84" s="152" t="s">
        <v>320</v>
      </c>
      <c r="H84" s="152" t="s">
        <v>321</v>
      </c>
      <c r="I84" s="112">
        <v>46212</v>
      </c>
      <c r="J84" s="106" t="s">
        <v>28</v>
      </c>
      <c r="K84" s="70">
        <v>2025796210</v>
      </c>
      <c r="L84" s="31"/>
      <c r="M84" s="4" t="str">
        <f t="shared" si="12"/>
        <v>fentolamin</v>
      </c>
      <c r="N84" s="4">
        <f>IF(Tabell1[[#This Row],[Preparatkontroll]]=0,"",1)</f>
        <v>1</v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str">
        <f>IF(Tabell1[[#This Row],[Rad]]&gt;Tabell1[[#This Row],[Första tomma]]-1,"",IF(ISEVEN(Tabell1[[#This Row],[Substans nr]])=TRUE,TRUE,FALSE))</f>
        <v/>
      </c>
      <c r="Q84" s="4" t="b">
        <f t="shared" si="13"/>
        <v>0</v>
      </c>
      <c r="R84" s="4">
        <f>ROW()</f>
        <v>84</v>
      </c>
      <c r="S84" s="4">
        <f>_xlfn.MINIFS(Tabell1[Rad],Tabell1[Tom rad],TRUE)</f>
        <v>73</v>
      </c>
    </row>
    <row r="85" spans="1:19" x14ac:dyDescent="0.25">
      <c r="A85" s="194" t="s">
        <v>322</v>
      </c>
      <c r="B85" s="182" t="s">
        <v>130</v>
      </c>
      <c r="C85" s="152" t="s">
        <v>323</v>
      </c>
      <c r="D85" s="1" t="s">
        <v>324</v>
      </c>
      <c r="E85" s="152" t="s">
        <v>325</v>
      </c>
      <c r="F85" s="152" t="s">
        <v>56</v>
      </c>
      <c r="G85" s="152" t="s">
        <v>305</v>
      </c>
      <c r="H85" s="106">
        <v>784868</v>
      </c>
      <c r="I85" s="112">
        <v>46409</v>
      </c>
      <c r="J85" s="106" t="s">
        <v>286</v>
      </c>
      <c r="K85" s="70">
        <v>2026825811</v>
      </c>
      <c r="L85" s="31"/>
      <c r="M85" s="4" t="str">
        <f t="shared" si="12"/>
        <v>immunserum mot huggormsgift</v>
      </c>
      <c r="N85" s="4">
        <f>IF(Tabell1[[#This Row],[Preparatkontroll]]=0,"",1)</f>
        <v>1</v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str">
        <f>IF(Tabell1[[#This Row],[Rad]]&gt;Tabell1[[#This Row],[Första tomma]]-1,"",IF(ISEVEN(Tabell1[[#This Row],[Substans nr]])=TRUE,TRUE,FALSE))</f>
        <v/>
      </c>
      <c r="Q85" s="4" t="b">
        <f t="shared" si="13"/>
        <v>0</v>
      </c>
      <c r="R85" s="4">
        <f>ROW()</f>
        <v>85</v>
      </c>
      <c r="S85" s="4">
        <f>_xlfn.MINIFS(Tabell1[Rad],Tabell1[Tom rad],TRUE)</f>
        <v>73</v>
      </c>
    </row>
    <row r="86" spans="1:19" ht="30" x14ac:dyDescent="0.25">
      <c r="A86" s="194" t="s">
        <v>326</v>
      </c>
      <c r="B86" s="182" t="s">
        <v>114</v>
      </c>
      <c r="C86" s="152" t="s">
        <v>327</v>
      </c>
      <c r="D86" s="9" t="s">
        <v>328</v>
      </c>
      <c r="E86" s="152" t="s">
        <v>329</v>
      </c>
      <c r="F86" s="152" t="s">
        <v>36</v>
      </c>
      <c r="G86" s="152" t="s">
        <v>184</v>
      </c>
      <c r="H86" s="106">
        <v>843044</v>
      </c>
      <c r="I86" s="112">
        <v>46409</v>
      </c>
      <c r="J86" s="106" t="s">
        <v>286</v>
      </c>
      <c r="K86" s="70">
        <v>2026825812</v>
      </c>
      <c r="L86" s="31"/>
      <c r="M86" s="4" t="str">
        <f t="shared" si="12"/>
        <v>Kalciumkarbonat 
Kalciumlaktoglukonat</v>
      </c>
      <c r="N86" s="4">
        <f>IF(Tabell1[[#This Row],[Preparatkontroll]]=0,"",1)</f>
        <v>1</v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str">
        <f>IF(Tabell1[[#This Row],[Rad]]&gt;Tabell1[[#This Row],[Första tomma]]-1,"",IF(ISEVEN(Tabell1[[#This Row],[Substans nr]])=TRUE,TRUE,FALSE))</f>
        <v/>
      </c>
      <c r="Q86" s="4" t="b">
        <f t="shared" si="13"/>
        <v>0</v>
      </c>
      <c r="R86" s="4">
        <f>ROW()</f>
        <v>86</v>
      </c>
      <c r="S86" s="4">
        <f>_xlfn.MINIFS(Tabell1[Rad],Tabell1[Tom rad],TRUE)</f>
        <v>73</v>
      </c>
    </row>
    <row r="87" spans="1:19" ht="30" x14ac:dyDescent="0.25">
      <c r="A87" s="194" t="s">
        <v>330</v>
      </c>
      <c r="B87" s="182" t="s">
        <v>22</v>
      </c>
      <c r="C87" s="106" t="s">
        <v>331</v>
      </c>
      <c r="D87" s="9" t="s">
        <v>332</v>
      </c>
      <c r="E87" s="152" t="s">
        <v>284</v>
      </c>
      <c r="F87" s="152" t="s">
        <v>36</v>
      </c>
      <c r="G87" s="152" t="s">
        <v>305</v>
      </c>
      <c r="H87" s="106">
        <v>825583</v>
      </c>
      <c r="I87" s="112">
        <v>46409</v>
      </c>
      <c r="J87" s="106" t="s">
        <v>286</v>
      </c>
      <c r="K87" s="70">
        <v>2026825813</v>
      </c>
      <c r="L87" s="31"/>
      <c r="M87" s="4" t="str">
        <f t="shared" si="12"/>
        <v>levokarnitin</v>
      </c>
      <c r="N87" s="4">
        <f>IF(Tabell1[[#This Row],[Preparatkontroll]]=0,"",1)</f>
        <v>1</v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str">
        <f>IF(Tabell1[[#This Row],[Rad]]&gt;Tabell1[[#This Row],[Första tomma]]-1,"",IF(ISEVEN(Tabell1[[#This Row],[Substans nr]])=TRUE,TRUE,FALSE))</f>
        <v/>
      </c>
      <c r="Q87" s="4" t="b">
        <f t="shared" si="13"/>
        <v>0</v>
      </c>
      <c r="R87" s="4">
        <f>ROW()</f>
        <v>87</v>
      </c>
      <c r="S87" s="4">
        <f>_xlfn.MINIFS(Tabell1[Rad],Tabell1[Tom rad],TRUE)</f>
        <v>73</v>
      </c>
    </row>
    <row r="88" spans="1:19" ht="30" x14ac:dyDescent="0.25">
      <c r="A88" s="194" t="s">
        <v>333</v>
      </c>
      <c r="B88" s="182" t="s">
        <v>193</v>
      </c>
      <c r="C88" s="106" t="s">
        <v>292</v>
      </c>
      <c r="D88" s="9" t="s">
        <v>334</v>
      </c>
      <c r="E88" s="152" t="s">
        <v>335</v>
      </c>
      <c r="F88" s="95" t="s">
        <v>36</v>
      </c>
      <c r="G88" s="152" t="s">
        <v>125</v>
      </c>
      <c r="H88" s="106">
        <v>789820</v>
      </c>
      <c r="I88" s="112">
        <v>46525</v>
      </c>
      <c r="J88" s="106" t="s">
        <v>286</v>
      </c>
      <c r="K88" s="289">
        <v>2026846475</v>
      </c>
      <c r="L88" s="31"/>
      <c r="M88" s="4" t="str">
        <f t="shared" si="12"/>
        <v>obidoxim</v>
      </c>
      <c r="N88" s="4">
        <f>IF(Tabell1[[#This Row],[Preparatkontroll]]=0,"",1)</f>
        <v>1</v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str">
        <f>IF(Tabell1[[#This Row],[Rad]]&gt;Tabell1[[#This Row],[Första tomma]]-1,"",IF(ISEVEN(Tabell1[[#This Row],[Substans nr]])=TRUE,TRUE,FALSE))</f>
        <v/>
      </c>
      <c r="Q88" s="4" t="b">
        <f t="shared" si="13"/>
        <v>0</v>
      </c>
      <c r="R88" s="4">
        <f>ROW()</f>
        <v>88</v>
      </c>
      <c r="S88" s="4">
        <f>_xlfn.MINIFS(Tabell1[Rad],Tabell1[Tom rad],TRUE)</f>
        <v>73</v>
      </c>
    </row>
    <row r="89" spans="1:19" ht="45.75" customHeight="1" x14ac:dyDescent="0.25">
      <c r="A89" s="182" t="s">
        <v>336</v>
      </c>
      <c r="B89" s="182" t="s">
        <v>337</v>
      </c>
      <c r="C89" s="152" t="s">
        <v>338</v>
      </c>
      <c r="D89" s="262" t="s">
        <v>339</v>
      </c>
      <c r="E89" s="152" t="s">
        <v>340</v>
      </c>
      <c r="F89" s="152" t="s">
        <v>66</v>
      </c>
      <c r="G89" s="152" t="s">
        <v>341</v>
      </c>
      <c r="H89" s="228">
        <v>848106</v>
      </c>
      <c r="I89" s="232">
        <v>46525</v>
      </c>
      <c r="J89" s="228" t="s">
        <v>286</v>
      </c>
      <c r="K89" s="289">
        <v>2026846476</v>
      </c>
      <c r="L89" s="263"/>
      <c r="M89" s="4" t="str">
        <f t="shared" ref="M89:M133" si="14">A89</f>
        <v>silibinin</v>
      </c>
      <c r="N89" s="4">
        <f>IF(Tabell1[[#This Row],[Preparatkontroll]]=0,"",1)</f>
        <v>1</v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str">
        <f>IF(Tabell1[[#This Row],[Rad]]&gt;Tabell1[[#This Row],[Första tomma]]-1,"",IF(ISEVEN(Tabell1[[#This Row],[Substans nr]])=TRUE,TRUE,FALSE))</f>
        <v/>
      </c>
      <c r="Q89" s="4" t="b">
        <f>(ISBLANK(I88))</f>
        <v>0</v>
      </c>
      <c r="R89" s="4">
        <f>ROW()</f>
        <v>89</v>
      </c>
      <c r="S89" s="4">
        <f>_xlfn.MINIFS(Tabell1[Rad],Tabell1[Tom rad],TRUE)</f>
        <v>73</v>
      </c>
    </row>
    <row r="90" spans="1:19" x14ac:dyDescent="0.25">
      <c r="E90" s="169"/>
      <c r="I90" s="129"/>
      <c r="J90" s="108"/>
      <c r="M90" s="4">
        <f t="shared" si="14"/>
        <v>0</v>
      </c>
      <c r="N90" s="4" t="str">
        <f>IF(Tabell1[[#This Row],[Preparatkontroll]]=0,"",1)</f>
        <v/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str">
        <f>IF(Tabell1[[#This Row],[Rad]]&gt;Tabell1[[#This Row],[Första tomma]]-1,"",IF(ISEVEN(Tabell1[[#This Row],[Substans nr]])=TRUE,TRUE,FALSE))</f>
        <v/>
      </c>
      <c r="Q90" s="4" t="b">
        <f>(ISBLANK(#REF!))</f>
        <v>0</v>
      </c>
      <c r="R90" s="4">
        <f>ROW()</f>
        <v>90</v>
      </c>
      <c r="S90" s="4">
        <f>_xlfn.MINIFS(Tabell1[Rad],Tabell1[Tom rad],TRUE)</f>
        <v>73</v>
      </c>
    </row>
    <row r="91" spans="1:19" ht="18.75" x14ac:dyDescent="0.25">
      <c r="A91" s="195" t="s">
        <v>342</v>
      </c>
      <c r="H91" s="153"/>
      <c r="M91" s="4" t="str">
        <f t="shared" si="14"/>
        <v>Särskilt tillstånd att expediera recept när generell licens finns</v>
      </c>
      <c r="N91" s="4">
        <f>IF(Tabell1[[#This Row],[Preparatkontroll]]=0,"",1)</f>
        <v>1</v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str">
        <f>IF(Tabell1[[#This Row],[Rad]]&gt;Tabell1[[#This Row],[Första tomma]]-1,"",IF(ISEVEN(Tabell1[[#This Row],[Substans nr]])=TRUE,TRUE,FALSE))</f>
        <v/>
      </c>
      <c r="Q91" s="4" t="b">
        <f>(ISBLANK(H89))</f>
        <v>0</v>
      </c>
      <c r="R91" s="4">
        <f>ROW()</f>
        <v>91</v>
      </c>
      <c r="S91" s="4">
        <f>_xlfn.MINIFS(Tabell1[Rad],Tabell1[Tom rad],TRUE)</f>
        <v>73</v>
      </c>
    </row>
    <row r="92" spans="1:19" x14ac:dyDescent="0.25">
      <c r="M92" s="4">
        <f t="shared" si="14"/>
        <v>0</v>
      </c>
      <c r="N92" s="4" t="str">
        <f>IF(Tabell1[[#This Row],[Preparatkontroll]]=0,"",1)</f>
        <v/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str">
        <f>IF(Tabell1[[#This Row],[Rad]]&gt;Tabell1[[#This Row],[Första tomma]]-1,"",IF(ISEVEN(Tabell1[[#This Row],[Substans nr]])=TRUE,TRUE,FALSE))</f>
        <v/>
      </c>
      <c r="Q92" s="4" t="b">
        <f t="shared" ref="Q92:Q137" si="15">(ISBLANK(H91))</f>
        <v>1</v>
      </c>
      <c r="R92" s="4">
        <f>ROW()</f>
        <v>92</v>
      </c>
      <c r="S92" s="4">
        <f>_xlfn.MINIFS(Tabell1[Rad],Tabell1[Tom rad],TRUE)</f>
        <v>73</v>
      </c>
    </row>
    <row r="93" spans="1:19" x14ac:dyDescent="0.25">
      <c r="A93" s="196" t="s">
        <v>361</v>
      </c>
      <c r="M93" s="4" t="str">
        <f t="shared" si="14"/>
        <v>Uppdaterad 2026-05-21</v>
      </c>
      <c r="N93" s="4">
        <f>IF(Tabell1[[#This Row],[Preparatkontroll]]=0,"",1)</f>
        <v>1</v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str">
        <f>IF(Tabell1[[#This Row],[Rad]]&gt;Tabell1[[#This Row],[Första tomma]]-1,"",IF(ISEVEN(Tabell1[[#This Row],[Substans nr]])=TRUE,TRUE,FALSE))</f>
        <v/>
      </c>
      <c r="Q93" s="4" t="b">
        <f t="shared" si="15"/>
        <v>1</v>
      </c>
      <c r="R93" s="4">
        <f>ROW()</f>
        <v>93</v>
      </c>
      <c r="S93" s="4">
        <f>_xlfn.MINIFS(Tabell1[Rad],Tabell1[Tom rad],TRUE)</f>
        <v>73</v>
      </c>
    </row>
    <row r="94" spans="1:19" x14ac:dyDescent="0.25">
      <c r="M94" s="4">
        <f t="shared" si="14"/>
        <v>0</v>
      </c>
      <c r="N94" s="4" t="str">
        <f>IF(Tabell1[[#This Row],[Preparatkontroll]]=0,"",1)</f>
        <v/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str">
        <f>IF(Tabell1[[#This Row],[Rad]]&gt;Tabell1[[#This Row],[Första tomma]]-1,"",IF(ISEVEN(Tabell1[[#This Row],[Substans nr]])=TRUE,TRUE,FALSE))</f>
        <v/>
      </c>
      <c r="Q94" s="4" t="b">
        <f t="shared" si="15"/>
        <v>1</v>
      </c>
      <c r="R94" s="4">
        <f>ROW()</f>
        <v>94</v>
      </c>
      <c r="S94" s="4">
        <f>_xlfn.MINIFS(Tabell1[Rad],Tabell1[Tom rad],TRUE)</f>
        <v>73</v>
      </c>
    </row>
    <row r="95" spans="1:19" x14ac:dyDescent="0.25">
      <c r="M95" s="4">
        <f t="shared" si="14"/>
        <v>0</v>
      </c>
      <c r="N95" s="4" t="str">
        <f>IF(Tabell1[[#This Row],[Preparatkontroll]]=0,"",1)</f>
        <v/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str">
        <f>IF(Tabell1[[#This Row],[Rad]]&gt;Tabell1[[#This Row],[Första tomma]]-1,"",IF(ISEVEN(Tabell1[[#This Row],[Substans nr]])=TRUE,TRUE,FALSE))</f>
        <v/>
      </c>
      <c r="Q95" s="4" t="b">
        <f t="shared" si="15"/>
        <v>1</v>
      </c>
      <c r="R95" s="4">
        <f>ROW()</f>
        <v>95</v>
      </c>
      <c r="S95" s="4">
        <f>_xlfn.MINIFS(Tabell1[Rad],Tabell1[Tom rad],TRUE)</f>
        <v>73</v>
      </c>
    </row>
    <row r="96" spans="1:19" x14ac:dyDescent="0.25">
      <c r="M96" s="4">
        <f t="shared" si="14"/>
        <v>0</v>
      </c>
      <c r="N96" s="4" t="str">
        <f>IF(Tabell1[[#This Row],[Preparatkontroll]]=0,"",1)</f>
        <v/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str">
        <f>IF(Tabell1[[#This Row],[Rad]]&gt;Tabell1[[#This Row],[Första tomma]]-1,"",IF(ISEVEN(Tabell1[[#This Row],[Substans nr]])=TRUE,TRUE,FALSE))</f>
        <v/>
      </c>
      <c r="Q96" s="4" t="b">
        <f t="shared" si="15"/>
        <v>1</v>
      </c>
      <c r="R96" s="4">
        <f>ROW()</f>
        <v>96</v>
      </c>
      <c r="S96" s="4">
        <f>_xlfn.MINIFS(Tabell1[Rad],Tabell1[Tom rad],TRUE)</f>
        <v>73</v>
      </c>
    </row>
    <row r="97" spans="13:19" x14ac:dyDescent="0.25">
      <c r="M97" s="4">
        <f t="shared" si="14"/>
        <v>0</v>
      </c>
      <c r="N97" s="4" t="str">
        <f>IF(Tabell1[[#This Row],[Preparatkontroll]]=0,"",1)</f>
        <v/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str">
        <f>IF(Tabell1[[#This Row],[Rad]]&gt;Tabell1[[#This Row],[Första tomma]]-1,"",IF(ISEVEN(Tabell1[[#This Row],[Substans nr]])=TRUE,TRUE,FALSE))</f>
        <v/>
      </c>
      <c r="Q97" s="4" t="b">
        <f t="shared" si="15"/>
        <v>1</v>
      </c>
      <c r="R97" s="4">
        <f>ROW()</f>
        <v>97</v>
      </c>
      <c r="S97" s="4">
        <f>_xlfn.MINIFS(Tabell1[Rad],Tabell1[Tom rad],TRUE)</f>
        <v>73</v>
      </c>
    </row>
    <row r="98" spans="13:19" x14ac:dyDescent="0.25">
      <c r="M98" s="4">
        <f t="shared" si="14"/>
        <v>0</v>
      </c>
      <c r="N98" s="4" t="str">
        <f>IF(Tabell1[[#This Row],[Preparatkontroll]]=0,"",1)</f>
        <v/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 t="shared" si="15"/>
        <v>1</v>
      </c>
      <c r="R98" s="4">
        <f>ROW()</f>
        <v>98</v>
      </c>
      <c r="S98" s="4">
        <f>_xlfn.MINIFS(Tabell1[Rad],Tabell1[Tom rad],TRUE)</f>
        <v>73</v>
      </c>
    </row>
    <row r="99" spans="13:19" x14ac:dyDescent="0.25">
      <c r="M99" s="4">
        <f t="shared" si="14"/>
        <v>0</v>
      </c>
      <c r="N99" s="4" t="str">
        <f>IF(Tabell1[[#This Row],[Preparatkontroll]]=0,"",1)</f>
        <v/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 t="shared" si="15"/>
        <v>1</v>
      </c>
      <c r="R99" s="4">
        <f>ROW()</f>
        <v>99</v>
      </c>
      <c r="S99" s="4">
        <f>_xlfn.MINIFS(Tabell1[Rad],Tabell1[Tom rad],TRUE)</f>
        <v>73</v>
      </c>
    </row>
    <row r="100" spans="13:19" x14ac:dyDescent="0.25">
      <c r="M100" s="4">
        <f t="shared" si="14"/>
        <v>0</v>
      </c>
      <c r="N100" s="4" t="str">
        <f>IF(Tabell1[[#This Row],[Preparatkontroll]]=0,"",1)</f>
        <v/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 t="shared" si="15"/>
        <v>1</v>
      </c>
      <c r="R100" s="4">
        <f>ROW()</f>
        <v>100</v>
      </c>
      <c r="S100" s="4">
        <f>_xlfn.MINIFS(Tabell1[Rad],Tabell1[Tom rad],TRUE)</f>
        <v>73</v>
      </c>
    </row>
    <row r="101" spans="13:19" x14ac:dyDescent="0.25">
      <c r="M101" s="4">
        <f t="shared" si="14"/>
        <v>0</v>
      </c>
      <c r="N101" s="4" t="str">
        <f>IF(Tabell1[[#This Row],[Preparatkontroll]]=0,"",1)</f>
        <v/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 t="shared" si="15"/>
        <v>1</v>
      </c>
      <c r="R101" s="4">
        <f>ROW()</f>
        <v>101</v>
      </c>
      <c r="S101" s="4">
        <f>_xlfn.MINIFS(Tabell1[Rad],Tabell1[Tom rad],TRUE)</f>
        <v>73</v>
      </c>
    </row>
    <row r="102" spans="13:19" x14ac:dyDescent="0.25">
      <c r="M102" s="4">
        <f t="shared" si="14"/>
        <v>0</v>
      </c>
      <c r="N102" s="4" t="str">
        <f>IF(Tabell1[[#This Row],[Preparatkontroll]]=0,"",1)</f>
        <v/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 t="shared" si="15"/>
        <v>1</v>
      </c>
      <c r="R102" s="4">
        <f>ROW()</f>
        <v>102</v>
      </c>
      <c r="S102" s="4">
        <f>_xlfn.MINIFS(Tabell1[Rad],Tabell1[Tom rad],TRUE)</f>
        <v>73</v>
      </c>
    </row>
    <row r="103" spans="13:19" x14ac:dyDescent="0.25">
      <c r="M103" s="4">
        <f t="shared" si="14"/>
        <v>0</v>
      </c>
      <c r="N103" s="4" t="str">
        <f>IF(Tabell1[[#This Row],[Preparatkontroll]]=0,"",1)</f>
        <v/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 t="shared" si="15"/>
        <v>1</v>
      </c>
      <c r="R103" s="4">
        <f>ROW()</f>
        <v>103</v>
      </c>
      <c r="S103" s="4">
        <f>_xlfn.MINIFS(Tabell1[Rad],Tabell1[Tom rad],TRUE)</f>
        <v>73</v>
      </c>
    </row>
    <row r="104" spans="13:19" x14ac:dyDescent="0.25">
      <c r="M104" s="4">
        <f t="shared" si="14"/>
        <v>0</v>
      </c>
      <c r="N104" s="4" t="str">
        <f>IF(Tabell1[[#This Row],[Preparatkontroll]]=0,"",1)</f>
        <v/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 t="shared" si="15"/>
        <v>1</v>
      </c>
      <c r="R104" s="4">
        <f>ROW()</f>
        <v>104</v>
      </c>
      <c r="S104" s="4">
        <f>_xlfn.MINIFS(Tabell1[Rad],Tabell1[Tom rad],TRUE)</f>
        <v>73</v>
      </c>
    </row>
    <row r="105" spans="13:19" x14ac:dyDescent="0.25">
      <c r="M105" s="4">
        <f t="shared" si="14"/>
        <v>0</v>
      </c>
      <c r="N105" s="4" t="str">
        <f>IF(Tabell1[[#This Row],[Preparatkontroll]]=0,"",1)</f>
        <v/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 t="shared" si="15"/>
        <v>1</v>
      </c>
      <c r="R105" s="4">
        <f>ROW()</f>
        <v>105</v>
      </c>
      <c r="S105" s="4">
        <f>_xlfn.MINIFS(Tabell1[Rad],Tabell1[Tom rad],TRUE)</f>
        <v>73</v>
      </c>
    </row>
    <row r="106" spans="13:19" x14ac:dyDescent="0.25">
      <c r="M106" s="4">
        <f t="shared" si="14"/>
        <v>0</v>
      </c>
      <c r="N106" s="4" t="str">
        <f>IF(Tabell1[[#This Row],[Preparatkontroll]]=0,"",1)</f>
        <v/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 t="shared" si="15"/>
        <v>1</v>
      </c>
      <c r="R106" s="4">
        <f>ROW()</f>
        <v>106</v>
      </c>
      <c r="S106" s="4">
        <f>_xlfn.MINIFS(Tabell1[Rad],Tabell1[Tom rad],TRUE)</f>
        <v>73</v>
      </c>
    </row>
    <row r="107" spans="13:19" x14ac:dyDescent="0.25">
      <c r="M107" s="4">
        <f t="shared" si="14"/>
        <v>0</v>
      </c>
      <c r="N107" s="4" t="str">
        <f>IF(Tabell1[[#This Row],[Preparatkontroll]]=0,"",1)</f>
        <v/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 t="shared" si="15"/>
        <v>1</v>
      </c>
      <c r="R107" s="4">
        <f>ROW()</f>
        <v>107</v>
      </c>
      <c r="S107" s="4">
        <f>_xlfn.MINIFS(Tabell1[Rad],Tabell1[Tom rad],TRUE)</f>
        <v>73</v>
      </c>
    </row>
    <row r="108" spans="13:19" x14ac:dyDescent="0.25">
      <c r="M108" s="4">
        <f t="shared" si="14"/>
        <v>0</v>
      </c>
      <c r="N108" s="4" t="str">
        <f>IF(Tabell1[[#This Row],[Preparatkontroll]]=0,"",1)</f>
        <v/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 t="shared" si="15"/>
        <v>1</v>
      </c>
      <c r="R108" s="4">
        <f>ROW()</f>
        <v>108</v>
      </c>
      <c r="S108" s="4">
        <f>_xlfn.MINIFS(Tabell1[Rad],Tabell1[Tom rad],TRUE)</f>
        <v>73</v>
      </c>
    </row>
    <row r="109" spans="13:19" x14ac:dyDescent="0.25">
      <c r="M109" s="4">
        <f t="shared" si="14"/>
        <v>0</v>
      </c>
      <c r="N109" s="4" t="str">
        <f>IF(Tabell1[[#This Row],[Preparatkontroll]]=0,"",1)</f>
        <v/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si="15"/>
        <v>1</v>
      </c>
      <c r="R109" s="4">
        <f>ROW()</f>
        <v>109</v>
      </c>
      <c r="S109" s="4">
        <f>_xlfn.MINIFS(Tabell1[Rad],Tabell1[Tom rad],TRUE)</f>
        <v>73</v>
      </c>
    </row>
    <row r="110" spans="13:19" x14ac:dyDescent="0.25">
      <c r="M110" s="4">
        <f t="shared" si="14"/>
        <v>0</v>
      </c>
      <c r="N110" s="4" t="str">
        <f>IF(Tabell1[[#This Row],[Preparatkontroll]]=0,"",1)</f>
        <v/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5"/>
        <v>1</v>
      </c>
      <c r="R110" s="4">
        <f>ROW()</f>
        <v>110</v>
      </c>
      <c r="S110" s="4">
        <f>_xlfn.MINIFS(Tabell1[Rad],Tabell1[Tom rad],TRUE)</f>
        <v>73</v>
      </c>
    </row>
    <row r="111" spans="13:19" x14ac:dyDescent="0.25">
      <c r="M111" s="4">
        <f t="shared" si="14"/>
        <v>0</v>
      </c>
      <c r="N111" s="4" t="str">
        <f>IF(Tabell1[[#This Row],[Preparatkontroll]]=0,"",1)</f>
        <v/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5"/>
        <v>1</v>
      </c>
      <c r="R111" s="4">
        <f>ROW()</f>
        <v>111</v>
      </c>
      <c r="S111" s="4">
        <f>_xlfn.MINIFS(Tabell1[Rad],Tabell1[Tom rad],TRUE)</f>
        <v>73</v>
      </c>
    </row>
    <row r="112" spans="13:19" x14ac:dyDescent="0.25">
      <c r="M112" s="4">
        <f t="shared" si="14"/>
        <v>0</v>
      </c>
      <c r="N112" s="4" t="str">
        <f>IF(Tabell1[[#This Row],[Preparatkontroll]]=0,"",1)</f>
        <v/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5"/>
        <v>1</v>
      </c>
      <c r="R112" s="4">
        <f>ROW()</f>
        <v>112</v>
      </c>
      <c r="S112" s="4">
        <f>_xlfn.MINIFS(Tabell1[Rad],Tabell1[Tom rad],TRUE)</f>
        <v>73</v>
      </c>
    </row>
    <row r="113" spans="13:19" x14ac:dyDescent="0.25">
      <c r="M113" s="4">
        <f t="shared" si="14"/>
        <v>0</v>
      </c>
      <c r="N113" s="4" t="str">
        <f>IF(Tabell1[[#This Row],[Preparatkontroll]]=0,"",1)</f>
        <v/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5"/>
        <v>1</v>
      </c>
      <c r="R113" s="4">
        <f>ROW()</f>
        <v>113</v>
      </c>
      <c r="S113" s="4">
        <f>_xlfn.MINIFS(Tabell1[Rad],Tabell1[Tom rad],TRUE)</f>
        <v>73</v>
      </c>
    </row>
    <row r="114" spans="13:19" x14ac:dyDescent="0.25">
      <c r="M114" s="4">
        <f t="shared" si="14"/>
        <v>0</v>
      </c>
      <c r="N114" s="4" t="str">
        <f>IF(Tabell1[[#This Row],[Preparatkontroll]]=0,"",1)</f>
        <v/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 t="shared" si="15"/>
        <v>1</v>
      </c>
      <c r="R114" s="4">
        <f>ROW()</f>
        <v>114</v>
      </c>
      <c r="S114" s="4">
        <f>_xlfn.MINIFS(Tabell1[Rad],Tabell1[Tom rad],TRUE)</f>
        <v>73</v>
      </c>
    </row>
    <row r="115" spans="13:19" x14ac:dyDescent="0.25">
      <c r="M115" s="4">
        <f t="shared" si="14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 t="shared" si="15"/>
        <v>1</v>
      </c>
      <c r="R115" s="4">
        <f>ROW()</f>
        <v>115</v>
      </c>
      <c r="S115" s="4">
        <f>_xlfn.MINIFS(Tabell1[Rad],Tabell1[Tom rad],TRUE)</f>
        <v>73</v>
      </c>
    </row>
    <row r="116" spans="13:19" x14ac:dyDescent="0.25">
      <c r="M116" s="4">
        <f t="shared" si="14"/>
        <v>0</v>
      </c>
      <c r="N116" s="4" t="str">
        <f>IF(Tabell1[[#This Row],[Preparatkontroll]]=0,"",1)</f>
        <v/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 t="shared" si="15"/>
        <v>1</v>
      </c>
      <c r="R116" s="4">
        <f>ROW()</f>
        <v>116</v>
      </c>
      <c r="S116" s="4">
        <f>_xlfn.MINIFS(Tabell1[Rad],Tabell1[Tom rad],TRUE)</f>
        <v>73</v>
      </c>
    </row>
    <row r="117" spans="13:19" x14ac:dyDescent="0.25">
      <c r="M117" s="4">
        <f t="shared" si="14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si="15"/>
        <v>1</v>
      </c>
      <c r="R117" s="4">
        <f>ROW()</f>
        <v>117</v>
      </c>
      <c r="S117" s="4">
        <f>_xlfn.MINIFS(Tabell1[Rad],Tabell1[Tom rad],TRUE)</f>
        <v>73</v>
      </c>
    </row>
    <row r="118" spans="13:19" x14ac:dyDescent="0.25">
      <c r="M118" s="4">
        <f t="shared" si="14"/>
        <v>0</v>
      </c>
      <c r="N118" s="4" t="str">
        <f>IF(Tabell1[[#This Row],[Preparatkontroll]]=0,"",1)</f>
        <v/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5"/>
        <v>1</v>
      </c>
      <c r="R118" s="4">
        <f>ROW()</f>
        <v>118</v>
      </c>
      <c r="S118" s="4">
        <f>_xlfn.MINIFS(Tabell1[Rad],Tabell1[Tom rad],TRUE)</f>
        <v>73</v>
      </c>
    </row>
    <row r="119" spans="13:19" x14ac:dyDescent="0.25">
      <c r="M119" s="4">
        <f t="shared" si="14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5"/>
        <v>1</v>
      </c>
      <c r="R119" s="4">
        <f>ROW()</f>
        <v>119</v>
      </c>
      <c r="S119" s="4">
        <f>_xlfn.MINIFS(Tabell1[Rad],Tabell1[Tom rad],TRUE)</f>
        <v>73</v>
      </c>
    </row>
    <row r="120" spans="13:19" x14ac:dyDescent="0.25">
      <c r="M120" s="4">
        <f t="shared" si="14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5"/>
        <v>1</v>
      </c>
      <c r="R120" s="4">
        <f>ROW()</f>
        <v>120</v>
      </c>
      <c r="S120" s="4">
        <f>_xlfn.MINIFS(Tabell1[Rad],Tabell1[Tom rad],TRUE)</f>
        <v>73</v>
      </c>
    </row>
    <row r="121" spans="13:19" x14ac:dyDescent="0.25">
      <c r="M121" s="4">
        <f t="shared" si="14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5"/>
        <v>1</v>
      </c>
      <c r="R121" s="4">
        <f>ROW()</f>
        <v>121</v>
      </c>
      <c r="S121" s="4">
        <f>_xlfn.MINIFS(Tabell1[Rad],Tabell1[Tom rad],TRUE)</f>
        <v>73</v>
      </c>
    </row>
    <row r="122" spans="13:19" x14ac:dyDescent="0.25">
      <c r="M122" s="4">
        <f t="shared" si="14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5"/>
        <v>1</v>
      </c>
      <c r="R122" s="4">
        <f>ROW()</f>
        <v>122</v>
      </c>
      <c r="S122" s="4">
        <f>_xlfn.MINIFS(Tabell1[Rad],Tabell1[Tom rad],TRUE)</f>
        <v>73</v>
      </c>
    </row>
    <row r="123" spans="13:19" x14ac:dyDescent="0.25">
      <c r="M123" s="4">
        <f t="shared" si="14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5"/>
        <v>1</v>
      </c>
      <c r="R123" s="4">
        <f>ROW()</f>
        <v>123</v>
      </c>
      <c r="S123" s="4">
        <f>_xlfn.MINIFS(Tabell1[Rad],Tabell1[Tom rad],TRUE)</f>
        <v>73</v>
      </c>
    </row>
    <row r="124" spans="13:19" x14ac:dyDescent="0.25">
      <c r="M124" s="4">
        <f t="shared" si="14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5"/>
        <v>1</v>
      </c>
      <c r="R124" s="4">
        <f>ROW()</f>
        <v>124</v>
      </c>
      <c r="S124" s="4">
        <f>_xlfn.MINIFS(Tabell1[Rad],Tabell1[Tom rad],TRUE)</f>
        <v>73</v>
      </c>
    </row>
    <row r="125" spans="13:19" x14ac:dyDescent="0.25">
      <c r="M125" s="4">
        <f t="shared" si="14"/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5"/>
        <v>1</v>
      </c>
      <c r="R125" s="4">
        <f>ROW()</f>
        <v>125</v>
      </c>
      <c r="S125" s="4">
        <f>_xlfn.MINIFS(Tabell1[Rad],Tabell1[Tom rad],TRUE)</f>
        <v>73</v>
      </c>
    </row>
    <row r="126" spans="13:19" x14ac:dyDescent="0.25">
      <c r="M126" s="4">
        <f t="shared" si="14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5"/>
        <v>1</v>
      </c>
      <c r="R126" s="4">
        <f>ROW()</f>
        <v>126</v>
      </c>
      <c r="S126" s="4">
        <f>_xlfn.MINIFS(Tabell1[Rad],Tabell1[Tom rad],TRUE)</f>
        <v>73</v>
      </c>
    </row>
    <row r="127" spans="13:19" x14ac:dyDescent="0.25">
      <c r="M127" s="4">
        <f t="shared" si="14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5"/>
        <v>1</v>
      </c>
      <c r="R127" s="4">
        <f>ROW()</f>
        <v>127</v>
      </c>
      <c r="S127" s="4">
        <f>_xlfn.MINIFS(Tabell1[Rad],Tabell1[Tom rad],TRUE)</f>
        <v>73</v>
      </c>
    </row>
    <row r="128" spans="13:19" x14ac:dyDescent="0.25">
      <c r="M128" s="4">
        <f t="shared" si="14"/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5"/>
        <v>1</v>
      </c>
      <c r="R128" s="4">
        <f>ROW()</f>
        <v>128</v>
      </c>
      <c r="S128" s="4">
        <f>_xlfn.MINIFS(Tabell1[Rad],Tabell1[Tom rad],TRUE)</f>
        <v>73</v>
      </c>
    </row>
    <row r="129" spans="13:19" x14ac:dyDescent="0.25">
      <c r="M129" s="4">
        <f t="shared" si="14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si="15"/>
        <v>1</v>
      </c>
      <c r="R129" s="4">
        <f>ROW()</f>
        <v>129</v>
      </c>
      <c r="S129" s="4">
        <f>_xlfn.MINIFS(Tabell1[Rad],Tabell1[Tom rad],TRUE)</f>
        <v>73</v>
      </c>
    </row>
    <row r="130" spans="13:19" x14ac:dyDescent="0.25">
      <c r="M130" s="4">
        <f t="shared" si="14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5"/>
        <v>1</v>
      </c>
      <c r="R130" s="4">
        <f>ROW()</f>
        <v>130</v>
      </c>
      <c r="S130" s="4">
        <f>_xlfn.MINIFS(Tabell1[Rad],Tabell1[Tom rad],TRUE)</f>
        <v>73</v>
      </c>
    </row>
    <row r="131" spans="13:19" x14ac:dyDescent="0.25">
      <c r="M131" s="4">
        <f t="shared" si="14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5"/>
        <v>1</v>
      </c>
      <c r="R131" s="4">
        <f>ROW()</f>
        <v>131</v>
      </c>
      <c r="S131" s="4">
        <f>_xlfn.MINIFS(Tabell1[Rad],Tabell1[Tom rad],TRUE)</f>
        <v>73</v>
      </c>
    </row>
    <row r="132" spans="13:19" x14ac:dyDescent="0.25">
      <c r="M132" s="4">
        <f t="shared" si="14"/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si="15"/>
        <v>1</v>
      </c>
      <c r="R132" s="4">
        <f>ROW()</f>
        <v>132</v>
      </c>
      <c r="S132" s="4">
        <f>_xlfn.MINIFS(Tabell1[Rad],Tabell1[Tom rad],TRUE)</f>
        <v>73</v>
      </c>
    </row>
    <row r="133" spans="13:19" x14ac:dyDescent="0.25">
      <c r="M133" s="4">
        <f t="shared" si="14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5"/>
        <v>1</v>
      </c>
      <c r="R133" s="4">
        <f>ROW()</f>
        <v>133</v>
      </c>
      <c r="S133" s="4">
        <f>_xlfn.MINIFS(Tabell1[Rad],Tabell1[Tom rad],TRUE)</f>
        <v>73</v>
      </c>
    </row>
    <row r="134" spans="13:19" x14ac:dyDescent="0.25">
      <c r="M134" s="4">
        <f t="shared" ref="M134:M197" si="16">A134</f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5"/>
        <v>1</v>
      </c>
      <c r="R134" s="4">
        <f>ROW()</f>
        <v>134</v>
      </c>
      <c r="S134" s="4">
        <f>_xlfn.MINIFS(Tabell1[Rad],Tabell1[Tom rad],TRUE)</f>
        <v>73</v>
      </c>
    </row>
    <row r="135" spans="13:19" x14ac:dyDescent="0.25">
      <c r="M135" s="4">
        <f t="shared" si="16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5"/>
        <v>1</v>
      </c>
      <c r="R135" s="4">
        <f>ROW()</f>
        <v>135</v>
      </c>
      <c r="S135" s="4">
        <f>_xlfn.MINIFS(Tabell1[Rad],Tabell1[Tom rad],TRUE)</f>
        <v>73</v>
      </c>
    </row>
    <row r="136" spans="13:19" x14ac:dyDescent="0.25">
      <c r="M136" s="4">
        <f t="shared" si="16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si="15"/>
        <v>1</v>
      </c>
      <c r="R136" s="4">
        <f>ROW()</f>
        <v>136</v>
      </c>
      <c r="S136" s="4">
        <f>_xlfn.MINIFS(Tabell1[Rad],Tabell1[Tom rad],TRUE)</f>
        <v>73</v>
      </c>
    </row>
    <row r="137" spans="13:19" x14ac:dyDescent="0.25">
      <c r="M137" s="4">
        <f t="shared" si="16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5"/>
        <v>1</v>
      </c>
      <c r="R137" s="4">
        <f>ROW()</f>
        <v>137</v>
      </c>
      <c r="S137" s="4">
        <f>_xlfn.MINIFS(Tabell1[Rad],Tabell1[Tom rad],TRUE)</f>
        <v>73</v>
      </c>
    </row>
    <row r="138" spans="13:19" x14ac:dyDescent="0.25">
      <c r="M138" s="4">
        <f t="shared" si="16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ref="Q138:Q201" si="17">(ISBLANK(H137))</f>
        <v>1</v>
      </c>
      <c r="R138" s="4">
        <f>ROW()</f>
        <v>138</v>
      </c>
      <c r="S138" s="4">
        <f>_xlfn.MINIFS(Tabell1[Rad],Tabell1[Tom rad],TRUE)</f>
        <v>73</v>
      </c>
    </row>
    <row r="139" spans="13:19" x14ac:dyDescent="0.25">
      <c r="M139" s="4">
        <f t="shared" si="16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7"/>
        <v>1</v>
      </c>
      <c r="R139" s="4">
        <f>ROW()</f>
        <v>139</v>
      </c>
      <c r="S139" s="4">
        <f>_xlfn.MINIFS(Tabell1[Rad],Tabell1[Tom rad],TRUE)</f>
        <v>73</v>
      </c>
    </row>
    <row r="140" spans="13:19" x14ac:dyDescent="0.25">
      <c r="M140" s="4">
        <f t="shared" si="16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7"/>
        <v>1</v>
      </c>
      <c r="R140" s="4">
        <f>ROW()</f>
        <v>140</v>
      </c>
      <c r="S140" s="4">
        <f>_xlfn.MINIFS(Tabell1[Rad],Tabell1[Tom rad],TRUE)</f>
        <v>73</v>
      </c>
    </row>
    <row r="141" spans="13:19" x14ac:dyDescent="0.25">
      <c r="M141" s="4">
        <f t="shared" si="16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7"/>
        <v>1</v>
      </c>
      <c r="R141" s="4">
        <f>ROW()</f>
        <v>141</v>
      </c>
      <c r="S141" s="4">
        <f>_xlfn.MINIFS(Tabell1[Rad],Tabell1[Tom rad],TRUE)</f>
        <v>73</v>
      </c>
    </row>
    <row r="142" spans="13:19" x14ac:dyDescent="0.25">
      <c r="M142" s="4">
        <f t="shared" si="16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7"/>
        <v>1</v>
      </c>
      <c r="R142" s="4">
        <f>ROW()</f>
        <v>142</v>
      </c>
      <c r="S142" s="4">
        <f>_xlfn.MINIFS(Tabell1[Rad],Tabell1[Tom rad],TRUE)</f>
        <v>73</v>
      </c>
    </row>
    <row r="143" spans="13:19" x14ac:dyDescent="0.25">
      <c r="M143" s="4">
        <f t="shared" si="16"/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7"/>
        <v>1</v>
      </c>
      <c r="R143" s="4">
        <f>ROW()</f>
        <v>143</v>
      </c>
      <c r="S143" s="4">
        <f>_xlfn.MINIFS(Tabell1[Rad],Tabell1[Tom rad],TRUE)</f>
        <v>73</v>
      </c>
    </row>
    <row r="144" spans="13:19" x14ac:dyDescent="0.25">
      <c r="M144" s="4">
        <f t="shared" si="16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7"/>
        <v>1</v>
      </c>
      <c r="R144" s="4">
        <f>ROW()</f>
        <v>144</v>
      </c>
      <c r="S144" s="4">
        <f>_xlfn.MINIFS(Tabell1[Rad],Tabell1[Tom rad],TRUE)</f>
        <v>73</v>
      </c>
    </row>
    <row r="145" spans="13:19" x14ac:dyDescent="0.25">
      <c r="M145" s="4">
        <f t="shared" si="16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7"/>
        <v>1</v>
      </c>
      <c r="R145" s="4">
        <f>ROW()</f>
        <v>145</v>
      </c>
      <c r="S145" s="4">
        <f>_xlfn.MINIFS(Tabell1[Rad],Tabell1[Tom rad],TRUE)</f>
        <v>73</v>
      </c>
    </row>
    <row r="146" spans="13:19" x14ac:dyDescent="0.25">
      <c r="M146" s="4">
        <f t="shared" si="16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7"/>
        <v>1</v>
      </c>
      <c r="R146" s="4">
        <f>ROW()</f>
        <v>146</v>
      </c>
      <c r="S146" s="4">
        <f>_xlfn.MINIFS(Tabell1[Rad],Tabell1[Tom rad],TRUE)</f>
        <v>73</v>
      </c>
    </row>
    <row r="147" spans="13:19" x14ac:dyDescent="0.25">
      <c r="M147" s="4">
        <f t="shared" si="16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si="17"/>
        <v>1</v>
      </c>
      <c r="R147" s="4">
        <f>ROW()</f>
        <v>147</v>
      </c>
      <c r="S147" s="4">
        <f>_xlfn.MINIFS(Tabell1[Rad],Tabell1[Tom rad],TRUE)</f>
        <v>73</v>
      </c>
    </row>
    <row r="148" spans="13:19" x14ac:dyDescent="0.25">
      <c r="M148" s="4">
        <f t="shared" si="16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7"/>
        <v>1</v>
      </c>
      <c r="R148" s="4">
        <f>ROW()</f>
        <v>148</v>
      </c>
      <c r="S148" s="4">
        <f>_xlfn.MINIFS(Tabell1[Rad],Tabell1[Tom rad],TRUE)</f>
        <v>73</v>
      </c>
    </row>
    <row r="149" spans="13:19" x14ac:dyDescent="0.25">
      <c r="M149" s="4">
        <f t="shared" si="16"/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7"/>
        <v>1</v>
      </c>
      <c r="R149" s="4">
        <f>ROW()</f>
        <v>149</v>
      </c>
      <c r="S149" s="4">
        <f>_xlfn.MINIFS(Tabell1[Rad],Tabell1[Tom rad],TRUE)</f>
        <v>73</v>
      </c>
    </row>
    <row r="150" spans="13:19" x14ac:dyDescent="0.25">
      <c r="M150" s="4">
        <f t="shared" si="16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7"/>
        <v>1</v>
      </c>
      <c r="R150" s="4">
        <f>ROW()</f>
        <v>150</v>
      </c>
      <c r="S150" s="4">
        <f>_xlfn.MINIFS(Tabell1[Rad],Tabell1[Tom rad],TRUE)</f>
        <v>73</v>
      </c>
    </row>
    <row r="151" spans="13:19" x14ac:dyDescent="0.25">
      <c r="M151" s="4">
        <f t="shared" si="16"/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7"/>
        <v>1</v>
      </c>
      <c r="R151" s="4">
        <f>ROW()</f>
        <v>151</v>
      </c>
      <c r="S151" s="4">
        <f>_xlfn.MINIFS(Tabell1[Rad],Tabell1[Tom rad],TRUE)</f>
        <v>73</v>
      </c>
    </row>
    <row r="152" spans="13:19" x14ac:dyDescent="0.25">
      <c r="M152" s="4">
        <f t="shared" si="16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7"/>
        <v>1</v>
      </c>
      <c r="R152" s="4">
        <f>ROW()</f>
        <v>152</v>
      </c>
      <c r="S152" s="4">
        <f>_xlfn.MINIFS(Tabell1[Rad],Tabell1[Tom rad],TRUE)</f>
        <v>73</v>
      </c>
    </row>
    <row r="153" spans="13:19" x14ac:dyDescent="0.25">
      <c r="M153" s="4">
        <f t="shared" si="16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si="17"/>
        <v>1</v>
      </c>
      <c r="R153" s="4">
        <f>ROW()</f>
        <v>153</v>
      </c>
      <c r="S153" s="4">
        <f>_xlfn.MINIFS(Tabell1[Rad],Tabell1[Tom rad],TRUE)</f>
        <v>73</v>
      </c>
    </row>
    <row r="154" spans="13:19" x14ac:dyDescent="0.25">
      <c r="M154" s="4">
        <f t="shared" si="16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7"/>
        <v>1</v>
      </c>
      <c r="R154" s="4">
        <f>ROW()</f>
        <v>154</v>
      </c>
      <c r="S154" s="4">
        <f>_xlfn.MINIFS(Tabell1[Rad],Tabell1[Tom rad],TRUE)</f>
        <v>73</v>
      </c>
    </row>
    <row r="155" spans="13:19" x14ac:dyDescent="0.25">
      <c r="M155" s="4">
        <f t="shared" si="16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si="17"/>
        <v>1</v>
      </c>
      <c r="R155" s="4">
        <f>ROW()</f>
        <v>155</v>
      </c>
      <c r="S155" s="4">
        <f>_xlfn.MINIFS(Tabell1[Rad],Tabell1[Tom rad],TRUE)</f>
        <v>73</v>
      </c>
    </row>
    <row r="156" spans="13:19" x14ac:dyDescent="0.25">
      <c r="M156" s="4">
        <f t="shared" si="16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7"/>
        <v>1</v>
      </c>
      <c r="R156" s="4">
        <f>ROW()</f>
        <v>156</v>
      </c>
      <c r="S156" s="4">
        <f>_xlfn.MINIFS(Tabell1[Rad],Tabell1[Tom rad],TRUE)</f>
        <v>73</v>
      </c>
    </row>
    <row r="157" spans="13:19" x14ac:dyDescent="0.25">
      <c r="M157" s="4">
        <f t="shared" si="16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7"/>
        <v>1</v>
      </c>
      <c r="R157" s="4">
        <f>ROW()</f>
        <v>157</v>
      </c>
      <c r="S157" s="4">
        <f>_xlfn.MINIFS(Tabell1[Rad],Tabell1[Tom rad],TRUE)</f>
        <v>73</v>
      </c>
    </row>
    <row r="158" spans="13:19" x14ac:dyDescent="0.25">
      <c r="M158" s="4">
        <f t="shared" si="16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7"/>
        <v>1</v>
      </c>
      <c r="R158" s="4">
        <f>ROW()</f>
        <v>158</v>
      </c>
      <c r="S158" s="4">
        <f>_xlfn.MINIFS(Tabell1[Rad],Tabell1[Tom rad],TRUE)</f>
        <v>73</v>
      </c>
    </row>
    <row r="159" spans="13:19" x14ac:dyDescent="0.25">
      <c r="M159" s="4">
        <f t="shared" si="16"/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7"/>
        <v>1</v>
      </c>
      <c r="R159" s="4">
        <f>ROW()</f>
        <v>159</v>
      </c>
      <c r="S159" s="4">
        <f>_xlfn.MINIFS(Tabell1[Rad],Tabell1[Tom rad],TRUE)</f>
        <v>73</v>
      </c>
    </row>
    <row r="160" spans="13:19" x14ac:dyDescent="0.25">
      <c r="M160" s="4">
        <f t="shared" si="16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7"/>
        <v>1</v>
      </c>
      <c r="R160" s="4">
        <f>ROW()</f>
        <v>160</v>
      </c>
      <c r="S160" s="4">
        <f>_xlfn.MINIFS(Tabell1[Rad],Tabell1[Tom rad],TRUE)</f>
        <v>73</v>
      </c>
    </row>
    <row r="161" spans="13:19" x14ac:dyDescent="0.25">
      <c r="M161" s="4">
        <f t="shared" si="16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7"/>
        <v>1</v>
      </c>
      <c r="R161" s="4">
        <f>ROW()</f>
        <v>161</v>
      </c>
      <c r="S161" s="4">
        <f>_xlfn.MINIFS(Tabell1[Rad],Tabell1[Tom rad],TRUE)</f>
        <v>73</v>
      </c>
    </row>
    <row r="162" spans="13:19" x14ac:dyDescent="0.25">
      <c r="M162" s="4">
        <f t="shared" si="16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7"/>
        <v>1</v>
      </c>
      <c r="R162" s="4">
        <f>ROW()</f>
        <v>162</v>
      </c>
      <c r="S162" s="4">
        <f>_xlfn.MINIFS(Tabell1[Rad],Tabell1[Tom rad],TRUE)</f>
        <v>73</v>
      </c>
    </row>
    <row r="163" spans="13:19" x14ac:dyDescent="0.25">
      <c r="M163" s="4">
        <f t="shared" si="16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si="17"/>
        <v>1</v>
      </c>
      <c r="R163" s="4">
        <f>ROW()</f>
        <v>163</v>
      </c>
      <c r="S163" s="4">
        <f>_xlfn.MINIFS(Tabell1[Rad],Tabell1[Tom rad],TRUE)</f>
        <v>73</v>
      </c>
    </row>
    <row r="164" spans="13:19" x14ac:dyDescent="0.25">
      <c r="M164" s="4">
        <f t="shared" si="16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7"/>
        <v>1</v>
      </c>
      <c r="R164" s="4">
        <f>ROW()</f>
        <v>164</v>
      </c>
      <c r="S164" s="4">
        <f>_xlfn.MINIFS(Tabell1[Rad],Tabell1[Tom rad],TRUE)</f>
        <v>73</v>
      </c>
    </row>
    <row r="165" spans="13:19" x14ac:dyDescent="0.25">
      <c r="M165" s="4">
        <f t="shared" si="16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7"/>
        <v>1</v>
      </c>
      <c r="R165" s="4">
        <f>ROW()</f>
        <v>165</v>
      </c>
      <c r="S165" s="4">
        <f>_xlfn.MINIFS(Tabell1[Rad],Tabell1[Tom rad],TRUE)</f>
        <v>73</v>
      </c>
    </row>
    <row r="166" spans="13:19" x14ac:dyDescent="0.25">
      <c r="M166" s="4">
        <f t="shared" si="16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7"/>
        <v>1</v>
      </c>
      <c r="R166" s="4">
        <f>ROW()</f>
        <v>166</v>
      </c>
      <c r="S166" s="4">
        <f>_xlfn.MINIFS(Tabell1[Rad],Tabell1[Tom rad],TRUE)</f>
        <v>73</v>
      </c>
    </row>
    <row r="167" spans="13:19" x14ac:dyDescent="0.25">
      <c r="M167" s="4">
        <f t="shared" si="16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7"/>
        <v>1</v>
      </c>
      <c r="R167" s="4">
        <f>ROW()</f>
        <v>167</v>
      </c>
      <c r="S167" s="4">
        <f>_xlfn.MINIFS(Tabell1[Rad],Tabell1[Tom rad],TRUE)</f>
        <v>73</v>
      </c>
    </row>
    <row r="168" spans="13:19" x14ac:dyDescent="0.25">
      <c r="M168" s="4">
        <f t="shared" si="16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7"/>
        <v>1</v>
      </c>
      <c r="R168" s="4">
        <f>ROW()</f>
        <v>168</v>
      </c>
      <c r="S168" s="4">
        <f>_xlfn.MINIFS(Tabell1[Rad],Tabell1[Tom rad],TRUE)</f>
        <v>73</v>
      </c>
    </row>
    <row r="169" spans="13:19" x14ac:dyDescent="0.25">
      <c r="M169" s="4">
        <f t="shared" si="16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7"/>
        <v>1</v>
      </c>
      <c r="R169" s="4">
        <f>ROW()</f>
        <v>169</v>
      </c>
      <c r="S169" s="4">
        <f>_xlfn.MINIFS(Tabell1[Rad],Tabell1[Tom rad],TRUE)</f>
        <v>73</v>
      </c>
    </row>
    <row r="170" spans="13:19" x14ac:dyDescent="0.25">
      <c r="M170" s="4">
        <f t="shared" si="16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7"/>
        <v>1</v>
      </c>
      <c r="R170" s="4">
        <f>ROW()</f>
        <v>170</v>
      </c>
      <c r="S170" s="4">
        <f>_xlfn.MINIFS(Tabell1[Rad],Tabell1[Tom rad],TRUE)</f>
        <v>73</v>
      </c>
    </row>
    <row r="171" spans="13:19" x14ac:dyDescent="0.25">
      <c r="M171" s="4">
        <f t="shared" si="16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7"/>
        <v>1</v>
      </c>
      <c r="R171" s="4">
        <f>ROW()</f>
        <v>171</v>
      </c>
      <c r="S171" s="4">
        <f>_xlfn.MINIFS(Tabell1[Rad],Tabell1[Tom rad],TRUE)</f>
        <v>73</v>
      </c>
    </row>
    <row r="172" spans="13:19" x14ac:dyDescent="0.25">
      <c r="M172" s="4">
        <f t="shared" si="16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7"/>
        <v>1</v>
      </c>
      <c r="R172" s="4">
        <f>ROW()</f>
        <v>172</v>
      </c>
      <c r="S172" s="4">
        <f>_xlfn.MINIFS(Tabell1[Rad],Tabell1[Tom rad],TRUE)</f>
        <v>73</v>
      </c>
    </row>
    <row r="173" spans="13:19" x14ac:dyDescent="0.25">
      <c r="M173" s="4">
        <f t="shared" si="16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7"/>
        <v>1</v>
      </c>
      <c r="R173" s="4">
        <f>ROW()</f>
        <v>173</v>
      </c>
      <c r="S173" s="4">
        <f>_xlfn.MINIFS(Tabell1[Rad],Tabell1[Tom rad],TRUE)</f>
        <v>73</v>
      </c>
    </row>
    <row r="174" spans="13:19" x14ac:dyDescent="0.25">
      <c r="M174" s="4">
        <f t="shared" si="16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7"/>
        <v>1</v>
      </c>
      <c r="R174" s="4">
        <f>ROW()</f>
        <v>174</v>
      </c>
      <c r="S174" s="4">
        <f>_xlfn.MINIFS(Tabell1[Rad],Tabell1[Tom rad],TRUE)</f>
        <v>73</v>
      </c>
    </row>
    <row r="175" spans="13:19" x14ac:dyDescent="0.25">
      <c r="M175" s="4">
        <f t="shared" si="16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7"/>
        <v>1</v>
      </c>
      <c r="R175" s="4">
        <f>ROW()</f>
        <v>175</v>
      </c>
      <c r="S175" s="4">
        <f>_xlfn.MINIFS(Tabell1[Rad],Tabell1[Tom rad],TRUE)</f>
        <v>73</v>
      </c>
    </row>
    <row r="176" spans="13:19" x14ac:dyDescent="0.25">
      <c r="M176" s="4">
        <f t="shared" si="16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7"/>
        <v>1</v>
      </c>
      <c r="R176" s="4">
        <f>ROW()</f>
        <v>176</v>
      </c>
      <c r="S176" s="4">
        <f>_xlfn.MINIFS(Tabell1[Rad],Tabell1[Tom rad],TRUE)</f>
        <v>73</v>
      </c>
    </row>
    <row r="177" spans="13:19" x14ac:dyDescent="0.25">
      <c r="M177" s="4">
        <f t="shared" si="16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7"/>
        <v>1</v>
      </c>
      <c r="R177" s="4">
        <f>ROW()</f>
        <v>177</v>
      </c>
      <c r="S177" s="4">
        <f>_xlfn.MINIFS(Tabell1[Rad],Tabell1[Tom rad],TRUE)</f>
        <v>73</v>
      </c>
    </row>
    <row r="178" spans="13:19" x14ac:dyDescent="0.25">
      <c r="M178" s="4">
        <f t="shared" si="16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7"/>
        <v>1</v>
      </c>
      <c r="R178" s="4">
        <f>ROW()</f>
        <v>178</v>
      </c>
      <c r="S178" s="4">
        <f>_xlfn.MINIFS(Tabell1[Rad],Tabell1[Tom rad],TRUE)</f>
        <v>73</v>
      </c>
    </row>
    <row r="179" spans="13:19" x14ac:dyDescent="0.25">
      <c r="M179" s="4">
        <f t="shared" si="16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7"/>
        <v>1</v>
      </c>
      <c r="R179" s="4">
        <f>ROW()</f>
        <v>179</v>
      </c>
      <c r="S179" s="4">
        <f>_xlfn.MINIFS(Tabell1[Rad],Tabell1[Tom rad],TRUE)</f>
        <v>73</v>
      </c>
    </row>
    <row r="180" spans="13:19" x14ac:dyDescent="0.25">
      <c r="M180" s="4">
        <f t="shared" si="16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7"/>
        <v>1</v>
      </c>
      <c r="R180" s="4">
        <f>ROW()</f>
        <v>180</v>
      </c>
      <c r="S180" s="4">
        <f>_xlfn.MINIFS(Tabell1[Rad],Tabell1[Tom rad],TRUE)</f>
        <v>73</v>
      </c>
    </row>
    <row r="181" spans="13:19" x14ac:dyDescent="0.25">
      <c r="M181" s="4">
        <f t="shared" si="16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7"/>
        <v>1</v>
      </c>
      <c r="R181" s="4">
        <f>ROW()</f>
        <v>181</v>
      </c>
      <c r="S181" s="4">
        <f>_xlfn.MINIFS(Tabell1[Rad],Tabell1[Tom rad],TRUE)</f>
        <v>73</v>
      </c>
    </row>
    <row r="182" spans="13:19" x14ac:dyDescent="0.25">
      <c r="M182" s="4">
        <f t="shared" si="16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7"/>
        <v>1</v>
      </c>
      <c r="R182" s="4">
        <f>ROW()</f>
        <v>182</v>
      </c>
      <c r="S182" s="4">
        <f>_xlfn.MINIFS(Tabell1[Rad],Tabell1[Tom rad],TRUE)</f>
        <v>73</v>
      </c>
    </row>
    <row r="183" spans="13:19" x14ac:dyDescent="0.25">
      <c r="M183" s="4">
        <f t="shared" si="16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7"/>
        <v>1</v>
      </c>
      <c r="R183" s="4">
        <f>ROW()</f>
        <v>183</v>
      </c>
      <c r="S183" s="4">
        <f>_xlfn.MINIFS(Tabell1[Rad],Tabell1[Tom rad],TRUE)</f>
        <v>73</v>
      </c>
    </row>
    <row r="184" spans="13:19" x14ac:dyDescent="0.25">
      <c r="M184" s="4">
        <f t="shared" si="16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7"/>
        <v>1</v>
      </c>
      <c r="R184" s="4">
        <f>ROW()</f>
        <v>184</v>
      </c>
      <c r="S184" s="4">
        <f>_xlfn.MINIFS(Tabell1[Rad],Tabell1[Tom rad],TRUE)</f>
        <v>73</v>
      </c>
    </row>
    <row r="185" spans="13:19" x14ac:dyDescent="0.25">
      <c r="M185" s="4">
        <f t="shared" si="16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7"/>
        <v>1</v>
      </c>
      <c r="R185" s="4">
        <f>ROW()</f>
        <v>185</v>
      </c>
      <c r="S185" s="4">
        <f>_xlfn.MINIFS(Tabell1[Rad],Tabell1[Tom rad],TRUE)</f>
        <v>73</v>
      </c>
    </row>
    <row r="186" spans="13:19" x14ac:dyDescent="0.25">
      <c r="M186" s="4">
        <f t="shared" si="16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7"/>
        <v>1</v>
      </c>
      <c r="R186" s="4">
        <f>ROW()</f>
        <v>186</v>
      </c>
      <c r="S186" s="4">
        <f>_xlfn.MINIFS(Tabell1[Rad],Tabell1[Tom rad],TRUE)</f>
        <v>73</v>
      </c>
    </row>
    <row r="187" spans="13:19" x14ac:dyDescent="0.25">
      <c r="M187" s="4">
        <f t="shared" si="16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7"/>
        <v>1</v>
      </c>
      <c r="R187" s="4">
        <f>ROW()</f>
        <v>187</v>
      </c>
      <c r="S187" s="4">
        <f>_xlfn.MINIFS(Tabell1[Rad],Tabell1[Tom rad],TRUE)</f>
        <v>73</v>
      </c>
    </row>
    <row r="188" spans="13:19" x14ac:dyDescent="0.25">
      <c r="M188" s="4">
        <f t="shared" si="16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7"/>
        <v>1</v>
      </c>
      <c r="R188" s="4">
        <f>ROW()</f>
        <v>188</v>
      </c>
      <c r="S188" s="4">
        <f>_xlfn.MINIFS(Tabell1[Rad],Tabell1[Tom rad],TRUE)</f>
        <v>73</v>
      </c>
    </row>
    <row r="189" spans="13:19" x14ac:dyDescent="0.25">
      <c r="M189" s="4">
        <f t="shared" si="16"/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7"/>
        <v>1</v>
      </c>
      <c r="R189" s="4">
        <f>ROW()</f>
        <v>189</v>
      </c>
      <c r="S189" s="4">
        <f>_xlfn.MINIFS(Tabell1[Rad],Tabell1[Tom rad],TRUE)</f>
        <v>73</v>
      </c>
    </row>
    <row r="190" spans="13:19" x14ac:dyDescent="0.25">
      <c r="M190" s="4">
        <f t="shared" si="16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7"/>
        <v>1</v>
      </c>
      <c r="R190" s="4">
        <f>ROW()</f>
        <v>190</v>
      </c>
      <c r="S190" s="4">
        <f>_xlfn.MINIFS(Tabell1[Rad],Tabell1[Tom rad],TRUE)</f>
        <v>73</v>
      </c>
    </row>
    <row r="191" spans="13:19" x14ac:dyDescent="0.25">
      <c r="M191" s="4">
        <f t="shared" si="16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7"/>
        <v>1</v>
      </c>
      <c r="R191" s="4">
        <f>ROW()</f>
        <v>191</v>
      </c>
      <c r="S191" s="4">
        <f>_xlfn.MINIFS(Tabell1[Rad],Tabell1[Tom rad],TRUE)</f>
        <v>73</v>
      </c>
    </row>
    <row r="192" spans="13:19" x14ac:dyDescent="0.25">
      <c r="M192" s="4">
        <f t="shared" si="16"/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7"/>
        <v>1</v>
      </c>
      <c r="R192" s="4">
        <f>ROW()</f>
        <v>192</v>
      </c>
      <c r="S192" s="4">
        <f>_xlfn.MINIFS(Tabell1[Rad],Tabell1[Tom rad],TRUE)</f>
        <v>73</v>
      </c>
    </row>
    <row r="193" spans="13:19" x14ac:dyDescent="0.25">
      <c r="M193" s="4">
        <f t="shared" si="16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si="17"/>
        <v>1</v>
      </c>
      <c r="R193" s="4">
        <f>ROW()</f>
        <v>193</v>
      </c>
      <c r="S193" s="4">
        <f>_xlfn.MINIFS(Tabell1[Rad],Tabell1[Tom rad],TRUE)</f>
        <v>73</v>
      </c>
    </row>
    <row r="194" spans="13:19" x14ac:dyDescent="0.25">
      <c r="M194" s="4">
        <f t="shared" si="16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7"/>
        <v>1</v>
      </c>
      <c r="R194" s="4">
        <f>ROW()</f>
        <v>194</v>
      </c>
      <c r="S194" s="4">
        <f>_xlfn.MINIFS(Tabell1[Rad],Tabell1[Tom rad],TRUE)</f>
        <v>73</v>
      </c>
    </row>
    <row r="195" spans="13:19" x14ac:dyDescent="0.25">
      <c r="M195" s="4">
        <f t="shared" si="16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7"/>
        <v>1</v>
      </c>
      <c r="R195" s="4">
        <f>ROW()</f>
        <v>195</v>
      </c>
      <c r="S195" s="4">
        <f>_xlfn.MINIFS(Tabell1[Rad],Tabell1[Tom rad],TRUE)</f>
        <v>73</v>
      </c>
    </row>
    <row r="196" spans="13:19" x14ac:dyDescent="0.25">
      <c r="M196" s="4">
        <f t="shared" si="16"/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si="17"/>
        <v>1</v>
      </c>
      <c r="R196" s="4">
        <f>ROW()</f>
        <v>196</v>
      </c>
      <c r="S196" s="4">
        <f>_xlfn.MINIFS(Tabell1[Rad],Tabell1[Tom rad],TRUE)</f>
        <v>73</v>
      </c>
    </row>
    <row r="197" spans="13:19" x14ac:dyDescent="0.25">
      <c r="M197" s="4">
        <f t="shared" si="16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7"/>
        <v>1</v>
      </c>
      <c r="R197" s="4">
        <f>ROW()</f>
        <v>197</v>
      </c>
      <c r="S197" s="4">
        <f>_xlfn.MINIFS(Tabell1[Rad],Tabell1[Tom rad],TRUE)</f>
        <v>73</v>
      </c>
    </row>
    <row r="198" spans="13:19" x14ac:dyDescent="0.25">
      <c r="M198" s="4">
        <f t="shared" ref="M198:M261" si="18">A198</f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7"/>
        <v>1</v>
      </c>
      <c r="R198" s="4">
        <f>ROW()</f>
        <v>198</v>
      </c>
      <c r="S198" s="4">
        <f>_xlfn.MINIFS(Tabell1[Rad],Tabell1[Tom rad],TRUE)</f>
        <v>73</v>
      </c>
    </row>
    <row r="199" spans="13:19" x14ac:dyDescent="0.25">
      <c r="M199" s="4">
        <f t="shared" si="18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7"/>
        <v>1</v>
      </c>
      <c r="R199" s="4">
        <f>ROW()</f>
        <v>199</v>
      </c>
      <c r="S199" s="4">
        <f>_xlfn.MINIFS(Tabell1[Rad],Tabell1[Tom rad],TRUE)</f>
        <v>73</v>
      </c>
    </row>
    <row r="200" spans="13:19" x14ac:dyDescent="0.25">
      <c r="M200" s="4">
        <f t="shared" si="18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si="17"/>
        <v>1</v>
      </c>
      <c r="R200" s="4">
        <f>ROW()</f>
        <v>200</v>
      </c>
      <c r="S200" s="4">
        <f>_xlfn.MINIFS(Tabell1[Rad],Tabell1[Tom rad],TRUE)</f>
        <v>73</v>
      </c>
    </row>
    <row r="201" spans="13:19" x14ac:dyDescent="0.25">
      <c r="M201" s="4">
        <f t="shared" si="18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7"/>
        <v>1</v>
      </c>
      <c r="R201" s="4">
        <f>ROW()</f>
        <v>201</v>
      </c>
      <c r="S201" s="4">
        <f>_xlfn.MINIFS(Tabell1[Rad],Tabell1[Tom rad],TRUE)</f>
        <v>73</v>
      </c>
    </row>
    <row r="202" spans="13:19" x14ac:dyDescent="0.25">
      <c r="M202" s="4">
        <f t="shared" si="18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ref="Q202:Q265" si="19">(ISBLANK(H201))</f>
        <v>1</v>
      </c>
      <c r="R202" s="4">
        <f>ROW()</f>
        <v>202</v>
      </c>
      <c r="S202" s="4">
        <f>_xlfn.MINIFS(Tabell1[Rad],Tabell1[Tom rad],TRUE)</f>
        <v>73</v>
      </c>
    </row>
    <row r="203" spans="13:19" x14ac:dyDescent="0.25">
      <c r="M203" s="4">
        <f t="shared" si="18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9"/>
        <v>1</v>
      </c>
      <c r="R203" s="4">
        <f>ROW()</f>
        <v>203</v>
      </c>
      <c r="S203" s="4">
        <f>_xlfn.MINIFS(Tabell1[Rad],Tabell1[Tom rad],TRUE)</f>
        <v>73</v>
      </c>
    </row>
    <row r="204" spans="13:19" x14ac:dyDescent="0.25">
      <c r="M204" s="4">
        <f t="shared" si="18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9"/>
        <v>1</v>
      </c>
      <c r="R204" s="4">
        <f>ROW()</f>
        <v>204</v>
      </c>
      <c r="S204" s="4">
        <f>_xlfn.MINIFS(Tabell1[Rad],Tabell1[Tom rad],TRUE)</f>
        <v>73</v>
      </c>
    </row>
    <row r="205" spans="13:19" x14ac:dyDescent="0.25">
      <c r="M205" s="4">
        <f t="shared" si="18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9"/>
        <v>1</v>
      </c>
      <c r="R205" s="4">
        <f>ROW()</f>
        <v>205</v>
      </c>
      <c r="S205" s="4">
        <f>_xlfn.MINIFS(Tabell1[Rad],Tabell1[Tom rad],TRUE)</f>
        <v>73</v>
      </c>
    </row>
    <row r="206" spans="13:19" x14ac:dyDescent="0.25">
      <c r="M206" s="4">
        <f t="shared" si="18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9"/>
        <v>1</v>
      </c>
      <c r="R206" s="4">
        <f>ROW()</f>
        <v>206</v>
      </c>
      <c r="S206" s="4">
        <f>_xlfn.MINIFS(Tabell1[Rad],Tabell1[Tom rad],TRUE)</f>
        <v>73</v>
      </c>
    </row>
    <row r="207" spans="13:19" x14ac:dyDescent="0.25">
      <c r="M207" s="4">
        <f t="shared" si="18"/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9"/>
        <v>1</v>
      </c>
      <c r="R207" s="4">
        <f>ROW()</f>
        <v>207</v>
      </c>
      <c r="S207" s="4">
        <f>_xlfn.MINIFS(Tabell1[Rad],Tabell1[Tom rad],TRUE)</f>
        <v>73</v>
      </c>
    </row>
    <row r="208" spans="13:19" x14ac:dyDescent="0.25">
      <c r="M208" s="4">
        <f t="shared" si="18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9"/>
        <v>1</v>
      </c>
      <c r="R208" s="4">
        <f>ROW()</f>
        <v>208</v>
      </c>
      <c r="S208" s="4">
        <f>_xlfn.MINIFS(Tabell1[Rad],Tabell1[Tom rad],TRUE)</f>
        <v>73</v>
      </c>
    </row>
    <row r="209" spans="13:19" x14ac:dyDescent="0.25">
      <c r="M209" s="4">
        <f t="shared" si="18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9"/>
        <v>1</v>
      </c>
      <c r="R209" s="4">
        <f>ROW()</f>
        <v>209</v>
      </c>
      <c r="S209" s="4">
        <f>_xlfn.MINIFS(Tabell1[Rad],Tabell1[Tom rad],TRUE)</f>
        <v>73</v>
      </c>
    </row>
    <row r="210" spans="13:19" x14ac:dyDescent="0.25">
      <c r="M210" s="4">
        <f t="shared" si="18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9"/>
        <v>1</v>
      </c>
      <c r="R210" s="4">
        <f>ROW()</f>
        <v>210</v>
      </c>
      <c r="S210" s="4">
        <f>_xlfn.MINIFS(Tabell1[Rad],Tabell1[Tom rad],TRUE)</f>
        <v>73</v>
      </c>
    </row>
    <row r="211" spans="13:19" x14ac:dyDescent="0.25">
      <c r="M211" s="4">
        <f t="shared" si="18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si="19"/>
        <v>1</v>
      </c>
      <c r="R211" s="4">
        <f>ROW()</f>
        <v>211</v>
      </c>
      <c r="S211" s="4">
        <f>_xlfn.MINIFS(Tabell1[Rad],Tabell1[Tom rad],TRUE)</f>
        <v>73</v>
      </c>
    </row>
    <row r="212" spans="13:19" x14ac:dyDescent="0.25">
      <c r="M212" s="4">
        <f t="shared" si="18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9"/>
        <v>1</v>
      </c>
      <c r="R212" s="4">
        <f>ROW()</f>
        <v>212</v>
      </c>
      <c r="S212" s="4">
        <f>_xlfn.MINIFS(Tabell1[Rad],Tabell1[Tom rad],TRUE)</f>
        <v>73</v>
      </c>
    </row>
    <row r="213" spans="13:19" x14ac:dyDescent="0.25">
      <c r="M213" s="4">
        <f t="shared" si="18"/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9"/>
        <v>1</v>
      </c>
      <c r="R213" s="4">
        <f>ROW()</f>
        <v>213</v>
      </c>
      <c r="S213" s="4">
        <f>_xlfn.MINIFS(Tabell1[Rad],Tabell1[Tom rad],TRUE)</f>
        <v>73</v>
      </c>
    </row>
    <row r="214" spans="13:19" x14ac:dyDescent="0.25">
      <c r="M214" s="4">
        <f t="shared" si="18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9"/>
        <v>1</v>
      </c>
      <c r="R214" s="4">
        <f>ROW()</f>
        <v>214</v>
      </c>
      <c r="S214" s="4">
        <f>_xlfn.MINIFS(Tabell1[Rad],Tabell1[Tom rad],TRUE)</f>
        <v>73</v>
      </c>
    </row>
    <row r="215" spans="13:19" x14ac:dyDescent="0.25">
      <c r="M215" s="4">
        <f t="shared" si="18"/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9"/>
        <v>1</v>
      </c>
      <c r="R215" s="4">
        <f>ROW()</f>
        <v>215</v>
      </c>
      <c r="S215" s="4">
        <f>_xlfn.MINIFS(Tabell1[Rad],Tabell1[Tom rad],TRUE)</f>
        <v>73</v>
      </c>
    </row>
    <row r="216" spans="13:19" x14ac:dyDescent="0.25">
      <c r="M216" s="4">
        <f t="shared" si="18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9"/>
        <v>1</v>
      </c>
      <c r="R216" s="4">
        <f>ROW()</f>
        <v>216</v>
      </c>
      <c r="S216" s="4">
        <f>_xlfn.MINIFS(Tabell1[Rad],Tabell1[Tom rad],TRUE)</f>
        <v>73</v>
      </c>
    </row>
    <row r="217" spans="13:19" x14ac:dyDescent="0.25">
      <c r="M217" s="4">
        <f t="shared" si="18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si="19"/>
        <v>1</v>
      </c>
      <c r="R217" s="4">
        <f>ROW()</f>
        <v>217</v>
      </c>
      <c r="S217" s="4">
        <f>_xlfn.MINIFS(Tabell1[Rad],Tabell1[Tom rad],TRUE)</f>
        <v>73</v>
      </c>
    </row>
    <row r="218" spans="13:19" x14ac:dyDescent="0.25">
      <c r="M218" s="4">
        <f t="shared" si="18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9"/>
        <v>1</v>
      </c>
      <c r="R218" s="4">
        <f>ROW()</f>
        <v>218</v>
      </c>
      <c r="S218" s="4">
        <f>_xlfn.MINIFS(Tabell1[Rad],Tabell1[Tom rad],TRUE)</f>
        <v>73</v>
      </c>
    </row>
    <row r="219" spans="13:19" x14ac:dyDescent="0.25">
      <c r="M219" s="4">
        <f t="shared" si="18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si="19"/>
        <v>1</v>
      </c>
      <c r="R219" s="4">
        <f>ROW()</f>
        <v>219</v>
      </c>
      <c r="S219" s="4">
        <f>_xlfn.MINIFS(Tabell1[Rad],Tabell1[Tom rad],TRUE)</f>
        <v>73</v>
      </c>
    </row>
    <row r="220" spans="13:19" x14ac:dyDescent="0.25">
      <c r="M220" s="4">
        <f t="shared" si="18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9"/>
        <v>1</v>
      </c>
      <c r="R220" s="4">
        <f>ROW()</f>
        <v>220</v>
      </c>
      <c r="S220" s="4">
        <f>_xlfn.MINIFS(Tabell1[Rad],Tabell1[Tom rad],TRUE)</f>
        <v>73</v>
      </c>
    </row>
    <row r="221" spans="13:19" x14ac:dyDescent="0.25">
      <c r="M221" s="4">
        <f t="shared" si="18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9"/>
        <v>1</v>
      </c>
      <c r="R221" s="4">
        <f>ROW()</f>
        <v>221</v>
      </c>
      <c r="S221" s="4">
        <f>_xlfn.MINIFS(Tabell1[Rad],Tabell1[Tom rad],TRUE)</f>
        <v>73</v>
      </c>
    </row>
    <row r="222" spans="13:19" x14ac:dyDescent="0.25">
      <c r="M222" s="4">
        <f t="shared" si="18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9"/>
        <v>1</v>
      </c>
      <c r="R222" s="4">
        <f>ROW()</f>
        <v>222</v>
      </c>
      <c r="S222" s="4">
        <f>_xlfn.MINIFS(Tabell1[Rad],Tabell1[Tom rad],TRUE)</f>
        <v>73</v>
      </c>
    </row>
    <row r="223" spans="13:19" x14ac:dyDescent="0.25">
      <c r="M223" s="4">
        <f t="shared" si="18"/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9"/>
        <v>1</v>
      </c>
      <c r="R223" s="4">
        <f>ROW()</f>
        <v>223</v>
      </c>
      <c r="S223" s="4">
        <f>_xlfn.MINIFS(Tabell1[Rad],Tabell1[Tom rad],TRUE)</f>
        <v>73</v>
      </c>
    </row>
    <row r="224" spans="13:19" x14ac:dyDescent="0.25">
      <c r="M224" s="4">
        <f t="shared" si="18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9"/>
        <v>1</v>
      </c>
      <c r="R224" s="4">
        <f>ROW()</f>
        <v>224</v>
      </c>
      <c r="S224" s="4">
        <f>_xlfn.MINIFS(Tabell1[Rad],Tabell1[Tom rad],TRUE)</f>
        <v>73</v>
      </c>
    </row>
    <row r="225" spans="13:19" x14ac:dyDescent="0.25">
      <c r="M225" s="4">
        <f t="shared" si="18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9"/>
        <v>1</v>
      </c>
      <c r="R225" s="4">
        <f>ROW()</f>
        <v>225</v>
      </c>
      <c r="S225" s="4">
        <f>_xlfn.MINIFS(Tabell1[Rad],Tabell1[Tom rad],TRUE)</f>
        <v>73</v>
      </c>
    </row>
    <row r="226" spans="13:19" x14ac:dyDescent="0.25">
      <c r="M226" s="4">
        <f t="shared" si="18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9"/>
        <v>1</v>
      </c>
      <c r="R226" s="4">
        <f>ROW()</f>
        <v>226</v>
      </c>
      <c r="S226" s="4">
        <f>_xlfn.MINIFS(Tabell1[Rad],Tabell1[Tom rad],TRUE)</f>
        <v>73</v>
      </c>
    </row>
    <row r="227" spans="13:19" x14ac:dyDescent="0.25">
      <c r="M227" s="4">
        <f t="shared" si="18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si="19"/>
        <v>1</v>
      </c>
      <c r="R227" s="4">
        <f>ROW()</f>
        <v>227</v>
      </c>
      <c r="S227" s="4">
        <f>_xlfn.MINIFS(Tabell1[Rad],Tabell1[Tom rad],TRUE)</f>
        <v>73</v>
      </c>
    </row>
    <row r="228" spans="13:19" x14ac:dyDescent="0.25">
      <c r="M228" s="4">
        <f t="shared" si="18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9"/>
        <v>1</v>
      </c>
      <c r="R228" s="4">
        <f>ROW()</f>
        <v>228</v>
      </c>
      <c r="S228" s="4">
        <f>_xlfn.MINIFS(Tabell1[Rad],Tabell1[Tom rad],TRUE)</f>
        <v>73</v>
      </c>
    </row>
    <row r="229" spans="13:19" x14ac:dyDescent="0.25">
      <c r="M229" s="4">
        <f t="shared" si="18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9"/>
        <v>1</v>
      </c>
      <c r="R229" s="4">
        <f>ROW()</f>
        <v>229</v>
      </c>
      <c r="S229" s="4">
        <f>_xlfn.MINIFS(Tabell1[Rad],Tabell1[Tom rad],TRUE)</f>
        <v>73</v>
      </c>
    </row>
    <row r="230" spans="13:19" x14ac:dyDescent="0.25">
      <c r="M230" s="4">
        <f t="shared" si="18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9"/>
        <v>1</v>
      </c>
      <c r="R230" s="4">
        <f>ROW()</f>
        <v>230</v>
      </c>
      <c r="S230" s="4">
        <f>_xlfn.MINIFS(Tabell1[Rad],Tabell1[Tom rad],TRUE)</f>
        <v>73</v>
      </c>
    </row>
    <row r="231" spans="13:19" x14ac:dyDescent="0.25">
      <c r="M231" s="4">
        <f t="shared" si="18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9"/>
        <v>1</v>
      </c>
      <c r="R231" s="4">
        <f>ROW()</f>
        <v>231</v>
      </c>
      <c r="S231" s="4">
        <f>_xlfn.MINIFS(Tabell1[Rad],Tabell1[Tom rad],TRUE)</f>
        <v>73</v>
      </c>
    </row>
    <row r="232" spans="13:19" x14ac:dyDescent="0.25">
      <c r="M232" s="4">
        <f t="shared" si="18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9"/>
        <v>1</v>
      </c>
      <c r="R232" s="4">
        <f>ROW()</f>
        <v>232</v>
      </c>
      <c r="S232" s="4">
        <f>_xlfn.MINIFS(Tabell1[Rad],Tabell1[Tom rad],TRUE)</f>
        <v>73</v>
      </c>
    </row>
    <row r="233" spans="13:19" x14ac:dyDescent="0.25">
      <c r="M233" s="4">
        <f t="shared" si="18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9"/>
        <v>1</v>
      </c>
      <c r="R233" s="4">
        <f>ROW()</f>
        <v>233</v>
      </c>
      <c r="S233" s="4">
        <f>_xlfn.MINIFS(Tabell1[Rad],Tabell1[Tom rad],TRUE)</f>
        <v>73</v>
      </c>
    </row>
    <row r="234" spans="13:19" x14ac:dyDescent="0.25">
      <c r="M234" s="4">
        <f t="shared" si="18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9"/>
        <v>1</v>
      </c>
      <c r="R234" s="4">
        <f>ROW()</f>
        <v>234</v>
      </c>
      <c r="S234" s="4">
        <f>_xlfn.MINIFS(Tabell1[Rad],Tabell1[Tom rad],TRUE)</f>
        <v>73</v>
      </c>
    </row>
    <row r="235" spans="13:19" x14ac:dyDescent="0.25">
      <c r="M235" s="4">
        <f t="shared" si="18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9"/>
        <v>1</v>
      </c>
      <c r="R235" s="4">
        <f>ROW()</f>
        <v>235</v>
      </c>
      <c r="S235" s="4">
        <f>_xlfn.MINIFS(Tabell1[Rad],Tabell1[Tom rad],TRUE)</f>
        <v>73</v>
      </c>
    </row>
    <row r="236" spans="13:19" x14ac:dyDescent="0.25">
      <c r="M236" s="4">
        <f t="shared" si="18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9"/>
        <v>1</v>
      </c>
      <c r="R236" s="4">
        <f>ROW()</f>
        <v>236</v>
      </c>
      <c r="S236" s="4">
        <f>_xlfn.MINIFS(Tabell1[Rad],Tabell1[Tom rad],TRUE)</f>
        <v>73</v>
      </c>
    </row>
    <row r="237" spans="13:19" x14ac:dyDescent="0.25">
      <c r="M237" s="4">
        <f t="shared" si="18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9"/>
        <v>1</v>
      </c>
      <c r="R237" s="4">
        <f>ROW()</f>
        <v>237</v>
      </c>
      <c r="S237" s="4">
        <f>_xlfn.MINIFS(Tabell1[Rad],Tabell1[Tom rad],TRUE)</f>
        <v>73</v>
      </c>
    </row>
    <row r="238" spans="13:19" x14ac:dyDescent="0.25">
      <c r="M238" s="4">
        <f t="shared" si="18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9"/>
        <v>1</v>
      </c>
      <c r="R238" s="4">
        <f>ROW()</f>
        <v>238</v>
      </c>
      <c r="S238" s="4">
        <f>_xlfn.MINIFS(Tabell1[Rad],Tabell1[Tom rad],TRUE)</f>
        <v>73</v>
      </c>
    </row>
    <row r="239" spans="13:19" x14ac:dyDescent="0.25">
      <c r="M239" s="4">
        <f t="shared" si="18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9"/>
        <v>1</v>
      </c>
      <c r="R239" s="4">
        <f>ROW()</f>
        <v>239</v>
      </c>
      <c r="S239" s="4">
        <f>_xlfn.MINIFS(Tabell1[Rad],Tabell1[Tom rad],TRUE)</f>
        <v>73</v>
      </c>
    </row>
    <row r="240" spans="13:19" x14ac:dyDescent="0.25">
      <c r="M240" s="4">
        <f t="shared" si="18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9"/>
        <v>1</v>
      </c>
      <c r="R240" s="4">
        <f>ROW()</f>
        <v>240</v>
      </c>
      <c r="S240" s="4">
        <f>_xlfn.MINIFS(Tabell1[Rad],Tabell1[Tom rad],TRUE)</f>
        <v>73</v>
      </c>
    </row>
    <row r="241" spans="13:19" x14ac:dyDescent="0.25">
      <c r="M241" s="4">
        <f t="shared" si="18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9"/>
        <v>1</v>
      </c>
      <c r="R241" s="4">
        <f>ROW()</f>
        <v>241</v>
      </c>
      <c r="S241" s="4">
        <f>_xlfn.MINIFS(Tabell1[Rad],Tabell1[Tom rad],TRUE)</f>
        <v>73</v>
      </c>
    </row>
    <row r="242" spans="13:19" x14ac:dyDescent="0.25">
      <c r="M242" s="4">
        <f t="shared" si="18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9"/>
        <v>1</v>
      </c>
      <c r="R242" s="4">
        <f>ROW()</f>
        <v>242</v>
      </c>
      <c r="S242" s="4">
        <f>_xlfn.MINIFS(Tabell1[Rad],Tabell1[Tom rad],TRUE)</f>
        <v>73</v>
      </c>
    </row>
    <row r="243" spans="13:19" x14ac:dyDescent="0.25">
      <c r="M243" s="4">
        <f t="shared" si="18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9"/>
        <v>1</v>
      </c>
      <c r="R243" s="4">
        <f>ROW()</f>
        <v>243</v>
      </c>
      <c r="S243" s="4">
        <f>_xlfn.MINIFS(Tabell1[Rad],Tabell1[Tom rad],TRUE)</f>
        <v>73</v>
      </c>
    </row>
    <row r="244" spans="13:19" x14ac:dyDescent="0.25">
      <c r="M244" s="4">
        <f t="shared" si="18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9"/>
        <v>1</v>
      </c>
      <c r="R244" s="4">
        <f>ROW()</f>
        <v>244</v>
      </c>
      <c r="S244" s="4">
        <f>_xlfn.MINIFS(Tabell1[Rad],Tabell1[Tom rad],TRUE)</f>
        <v>73</v>
      </c>
    </row>
    <row r="245" spans="13:19" x14ac:dyDescent="0.25">
      <c r="M245" s="4">
        <f t="shared" si="18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9"/>
        <v>1</v>
      </c>
      <c r="R245" s="4">
        <f>ROW()</f>
        <v>245</v>
      </c>
      <c r="S245" s="4">
        <f>_xlfn.MINIFS(Tabell1[Rad],Tabell1[Tom rad],TRUE)</f>
        <v>73</v>
      </c>
    </row>
    <row r="246" spans="13:19" x14ac:dyDescent="0.25">
      <c r="M246" s="4">
        <f t="shared" si="18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9"/>
        <v>1</v>
      </c>
      <c r="R246" s="4">
        <f>ROW()</f>
        <v>246</v>
      </c>
      <c r="S246" s="4">
        <f>_xlfn.MINIFS(Tabell1[Rad],Tabell1[Tom rad],TRUE)</f>
        <v>73</v>
      </c>
    </row>
    <row r="247" spans="13:19" x14ac:dyDescent="0.25">
      <c r="M247" s="4">
        <f t="shared" si="18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9"/>
        <v>1</v>
      </c>
      <c r="R247" s="4">
        <f>ROW()</f>
        <v>247</v>
      </c>
      <c r="S247" s="4">
        <f>_xlfn.MINIFS(Tabell1[Rad],Tabell1[Tom rad],TRUE)</f>
        <v>73</v>
      </c>
    </row>
    <row r="248" spans="13:19" x14ac:dyDescent="0.25">
      <c r="M248" s="4">
        <f t="shared" si="18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9"/>
        <v>1</v>
      </c>
      <c r="R248" s="4">
        <f>ROW()</f>
        <v>248</v>
      </c>
      <c r="S248" s="4">
        <f>_xlfn.MINIFS(Tabell1[Rad],Tabell1[Tom rad],TRUE)</f>
        <v>73</v>
      </c>
    </row>
    <row r="249" spans="13:19" x14ac:dyDescent="0.25">
      <c r="M249" s="4">
        <f t="shared" si="18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9"/>
        <v>1</v>
      </c>
      <c r="R249" s="4">
        <f>ROW()</f>
        <v>249</v>
      </c>
      <c r="S249" s="4">
        <f>_xlfn.MINIFS(Tabell1[Rad],Tabell1[Tom rad],TRUE)</f>
        <v>73</v>
      </c>
    </row>
    <row r="250" spans="13:19" x14ac:dyDescent="0.25">
      <c r="M250" s="4">
        <f t="shared" si="18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9"/>
        <v>1</v>
      </c>
      <c r="R250" s="4">
        <f>ROW()</f>
        <v>250</v>
      </c>
      <c r="S250" s="4">
        <f>_xlfn.MINIFS(Tabell1[Rad],Tabell1[Tom rad],TRUE)</f>
        <v>73</v>
      </c>
    </row>
    <row r="251" spans="13:19" x14ac:dyDescent="0.25">
      <c r="M251" s="4">
        <f t="shared" si="18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9"/>
        <v>1</v>
      </c>
      <c r="R251" s="4">
        <f>ROW()</f>
        <v>251</v>
      </c>
      <c r="S251" s="4">
        <f>_xlfn.MINIFS(Tabell1[Rad],Tabell1[Tom rad],TRUE)</f>
        <v>73</v>
      </c>
    </row>
    <row r="252" spans="13:19" x14ac:dyDescent="0.25">
      <c r="M252" s="4">
        <f t="shared" si="18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9"/>
        <v>1</v>
      </c>
      <c r="R252" s="4">
        <f>ROW()</f>
        <v>252</v>
      </c>
      <c r="S252" s="4">
        <f>_xlfn.MINIFS(Tabell1[Rad],Tabell1[Tom rad],TRUE)</f>
        <v>73</v>
      </c>
    </row>
    <row r="253" spans="13:19" x14ac:dyDescent="0.25">
      <c r="M253" s="4">
        <f t="shared" si="18"/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9"/>
        <v>1</v>
      </c>
      <c r="R253" s="4">
        <f>ROW()</f>
        <v>253</v>
      </c>
      <c r="S253" s="4">
        <f>_xlfn.MINIFS(Tabell1[Rad],Tabell1[Tom rad],TRUE)</f>
        <v>73</v>
      </c>
    </row>
    <row r="254" spans="13:19" x14ac:dyDescent="0.25">
      <c r="M254" s="4">
        <f t="shared" si="18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9"/>
        <v>1</v>
      </c>
      <c r="R254" s="4">
        <f>ROW()</f>
        <v>254</v>
      </c>
      <c r="S254" s="4">
        <f>_xlfn.MINIFS(Tabell1[Rad],Tabell1[Tom rad],TRUE)</f>
        <v>73</v>
      </c>
    </row>
    <row r="255" spans="13:19" x14ac:dyDescent="0.25">
      <c r="M255" s="4">
        <f t="shared" si="18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9"/>
        <v>1</v>
      </c>
      <c r="R255" s="4">
        <f>ROW()</f>
        <v>255</v>
      </c>
      <c r="S255" s="4">
        <f>_xlfn.MINIFS(Tabell1[Rad],Tabell1[Tom rad],TRUE)</f>
        <v>73</v>
      </c>
    </row>
    <row r="256" spans="13:19" x14ac:dyDescent="0.25">
      <c r="M256" s="4">
        <f t="shared" si="18"/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9"/>
        <v>1</v>
      </c>
      <c r="R256" s="4">
        <f>ROW()</f>
        <v>256</v>
      </c>
      <c r="S256" s="4">
        <f>_xlfn.MINIFS(Tabell1[Rad],Tabell1[Tom rad],TRUE)</f>
        <v>73</v>
      </c>
    </row>
    <row r="257" spans="13:19" x14ac:dyDescent="0.25">
      <c r="M257" s="4">
        <f t="shared" si="18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si="19"/>
        <v>1</v>
      </c>
      <c r="R257" s="4">
        <f>ROW()</f>
        <v>257</v>
      </c>
      <c r="S257" s="4">
        <f>_xlfn.MINIFS(Tabell1[Rad],Tabell1[Tom rad],TRUE)</f>
        <v>73</v>
      </c>
    </row>
    <row r="258" spans="13:19" x14ac:dyDescent="0.25">
      <c r="M258" s="4">
        <f t="shared" si="18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19"/>
        <v>1</v>
      </c>
      <c r="R258" s="4">
        <f>ROW()</f>
        <v>258</v>
      </c>
      <c r="S258" s="4">
        <f>_xlfn.MINIFS(Tabell1[Rad],Tabell1[Tom rad],TRUE)</f>
        <v>73</v>
      </c>
    </row>
    <row r="259" spans="13:19" x14ac:dyDescent="0.25">
      <c r="M259" s="4">
        <f t="shared" si="18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19"/>
        <v>1</v>
      </c>
      <c r="R259" s="4">
        <f>ROW()</f>
        <v>259</v>
      </c>
      <c r="S259" s="4">
        <f>_xlfn.MINIFS(Tabell1[Rad],Tabell1[Tom rad],TRUE)</f>
        <v>73</v>
      </c>
    </row>
    <row r="260" spans="13:19" x14ac:dyDescent="0.25">
      <c r="M260" s="4">
        <f t="shared" si="18"/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si="19"/>
        <v>1</v>
      </c>
      <c r="R260" s="4">
        <f>ROW()</f>
        <v>260</v>
      </c>
      <c r="S260" s="4">
        <f>_xlfn.MINIFS(Tabell1[Rad],Tabell1[Tom rad],TRUE)</f>
        <v>73</v>
      </c>
    </row>
    <row r="261" spans="13:19" x14ac:dyDescent="0.25">
      <c r="M261" s="4">
        <f t="shared" si="18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19"/>
        <v>1</v>
      </c>
      <c r="R261" s="4">
        <f>ROW()</f>
        <v>261</v>
      </c>
      <c r="S261" s="4">
        <f>_xlfn.MINIFS(Tabell1[Rad],Tabell1[Tom rad],TRUE)</f>
        <v>73</v>
      </c>
    </row>
    <row r="262" spans="13:19" x14ac:dyDescent="0.25">
      <c r="M262" s="4">
        <f t="shared" ref="M262:M325" si="20">A262</f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19"/>
        <v>1</v>
      </c>
      <c r="R262" s="4">
        <f>ROW()</f>
        <v>262</v>
      </c>
      <c r="S262" s="4">
        <f>_xlfn.MINIFS(Tabell1[Rad],Tabell1[Tom rad],TRUE)</f>
        <v>73</v>
      </c>
    </row>
    <row r="263" spans="13:19" x14ac:dyDescent="0.25">
      <c r="M263" s="4">
        <f t="shared" si="20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19"/>
        <v>1</v>
      </c>
      <c r="R263" s="4">
        <f>ROW()</f>
        <v>263</v>
      </c>
      <c r="S263" s="4">
        <f>_xlfn.MINIFS(Tabell1[Rad],Tabell1[Tom rad],TRUE)</f>
        <v>73</v>
      </c>
    </row>
    <row r="264" spans="13:19" x14ac:dyDescent="0.25">
      <c r="M264" s="4">
        <f t="shared" si="20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si="19"/>
        <v>1</v>
      </c>
      <c r="R264" s="4">
        <f>ROW()</f>
        <v>264</v>
      </c>
      <c r="S264" s="4">
        <f>_xlfn.MINIFS(Tabell1[Rad],Tabell1[Tom rad],TRUE)</f>
        <v>73</v>
      </c>
    </row>
    <row r="265" spans="13:19" x14ac:dyDescent="0.25">
      <c r="M265" s="4">
        <f t="shared" si="20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19"/>
        <v>1</v>
      </c>
      <c r="R265" s="4">
        <f>ROW()</f>
        <v>265</v>
      </c>
      <c r="S265" s="4">
        <f>_xlfn.MINIFS(Tabell1[Rad],Tabell1[Tom rad],TRUE)</f>
        <v>73</v>
      </c>
    </row>
    <row r="266" spans="13:19" x14ac:dyDescent="0.25">
      <c r="M266" s="4">
        <f t="shared" si="20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ref="Q266:Q329" si="21">(ISBLANK(H265))</f>
        <v>1</v>
      </c>
      <c r="R266" s="4">
        <f>ROW()</f>
        <v>266</v>
      </c>
      <c r="S266" s="4">
        <f>_xlfn.MINIFS(Tabell1[Rad],Tabell1[Tom rad],TRUE)</f>
        <v>73</v>
      </c>
    </row>
    <row r="267" spans="13:19" x14ac:dyDescent="0.25">
      <c r="M267" s="4">
        <f t="shared" si="20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21"/>
        <v>1</v>
      </c>
      <c r="R267" s="4">
        <f>ROW()</f>
        <v>267</v>
      </c>
      <c r="S267" s="4">
        <f>_xlfn.MINIFS(Tabell1[Rad],Tabell1[Tom rad],TRUE)</f>
        <v>73</v>
      </c>
    </row>
    <row r="268" spans="13:19" x14ac:dyDescent="0.25">
      <c r="M268" s="4">
        <f t="shared" si="20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21"/>
        <v>1</v>
      </c>
      <c r="R268" s="4">
        <f>ROW()</f>
        <v>268</v>
      </c>
      <c r="S268" s="4">
        <f>_xlfn.MINIFS(Tabell1[Rad],Tabell1[Tom rad],TRUE)</f>
        <v>73</v>
      </c>
    </row>
    <row r="269" spans="13:19" x14ac:dyDescent="0.25">
      <c r="M269" s="4">
        <f t="shared" si="20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21"/>
        <v>1</v>
      </c>
      <c r="R269" s="4">
        <f>ROW()</f>
        <v>269</v>
      </c>
      <c r="S269" s="4">
        <f>_xlfn.MINIFS(Tabell1[Rad],Tabell1[Tom rad],TRUE)</f>
        <v>73</v>
      </c>
    </row>
    <row r="270" spans="13:19" x14ac:dyDescent="0.25">
      <c r="M270" s="4">
        <f t="shared" si="20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21"/>
        <v>1</v>
      </c>
      <c r="R270" s="4">
        <f>ROW()</f>
        <v>270</v>
      </c>
      <c r="S270" s="4">
        <f>_xlfn.MINIFS(Tabell1[Rad],Tabell1[Tom rad],TRUE)</f>
        <v>73</v>
      </c>
    </row>
    <row r="271" spans="13:19" x14ac:dyDescent="0.25">
      <c r="M271" s="4">
        <f t="shared" si="20"/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21"/>
        <v>1</v>
      </c>
      <c r="R271" s="4">
        <f>ROW()</f>
        <v>271</v>
      </c>
      <c r="S271" s="4">
        <f>_xlfn.MINIFS(Tabell1[Rad],Tabell1[Tom rad],TRUE)</f>
        <v>73</v>
      </c>
    </row>
    <row r="272" spans="13:19" x14ac:dyDescent="0.25">
      <c r="M272" s="4">
        <f t="shared" si="20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21"/>
        <v>1</v>
      </c>
      <c r="R272" s="4">
        <f>ROW()</f>
        <v>272</v>
      </c>
      <c r="S272" s="4">
        <f>_xlfn.MINIFS(Tabell1[Rad],Tabell1[Tom rad],TRUE)</f>
        <v>73</v>
      </c>
    </row>
    <row r="273" spans="13:19" x14ac:dyDescent="0.25">
      <c r="M273" s="4">
        <f t="shared" si="20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21"/>
        <v>1</v>
      </c>
      <c r="R273" s="4">
        <f>ROW()</f>
        <v>273</v>
      </c>
      <c r="S273" s="4">
        <f>_xlfn.MINIFS(Tabell1[Rad],Tabell1[Tom rad],TRUE)</f>
        <v>73</v>
      </c>
    </row>
    <row r="274" spans="13:19" x14ac:dyDescent="0.25">
      <c r="M274" s="4">
        <f t="shared" si="20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21"/>
        <v>1</v>
      </c>
      <c r="R274" s="4">
        <f>ROW()</f>
        <v>274</v>
      </c>
      <c r="S274" s="4">
        <f>_xlfn.MINIFS(Tabell1[Rad],Tabell1[Tom rad],TRUE)</f>
        <v>73</v>
      </c>
    </row>
    <row r="275" spans="13:19" x14ac:dyDescent="0.25">
      <c r="M275" s="4">
        <f t="shared" si="20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si="21"/>
        <v>1</v>
      </c>
      <c r="R275" s="4">
        <f>ROW()</f>
        <v>275</v>
      </c>
      <c r="S275" s="4">
        <f>_xlfn.MINIFS(Tabell1[Rad],Tabell1[Tom rad],TRUE)</f>
        <v>73</v>
      </c>
    </row>
    <row r="276" spans="13:19" x14ac:dyDescent="0.25">
      <c r="M276" s="4">
        <f t="shared" si="20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21"/>
        <v>1</v>
      </c>
      <c r="R276" s="4">
        <f>ROW()</f>
        <v>276</v>
      </c>
      <c r="S276" s="4">
        <f>_xlfn.MINIFS(Tabell1[Rad],Tabell1[Tom rad],TRUE)</f>
        <v>73</v>
      </c>
    </row>
    <row r="277" spans="13:19" x14ac:dyDescent="0.25">
      <c r="M277" s="4">
        <f t="shared" si="20"/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21"/>
        <v>1</v>
      </c>
      <c r="R277" s="4">
        <f>ROW()</f>
        <v>277</v>
      </c>
      <c r="S277" s="4">
        <f>_xlfn.MINIFS(Tabell1[Rad],Tabell1[Tom rad],TRUE)</f>
        <v>73</v>
      </c>
    </row>
    <row r="278" spans="13:19" x14ac:dyDescent="0.25">
      <c r="M278" s="4">
        <f t="shared" si="20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21"/>
        <v>1</v>
      </c>
      <c r="R278" s="4">
        <f>ROW()</f>
        <v>278</v>
      </c>
      <c r="S278" s="4">
        <f>_xlfn.MINIFS(Tabell1[Rad],Tabell1[Tom rad],TRUE)</f>
        <v>73</v>
      </c>
    </row>
    <row r="279" spans="13:19" x14ac:dyDescent="0.25">
      <c r="M279" s="4">
        <f t="shared" si="20"/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21"/>
        <v>1</v>
      </c>
      <c r="R279" s="4">
        <f>ROW()</f>
        <v>279</v>
      </c>
      <c r="S279" s="4">
        <f>_xlfn.MINIFS(Tabell1[Rad],Tabell1[Tom rad],TRUE)</f>
        <v>73</v>
      </c>
    </row>
    <row r="280" spans="13:19" x14ac:dyDescent="0.25">
      <c r="M280" s="4">
        <f t="shared" si="20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21"/>
        <v>1</v>
      </c>
      <c r="R280" s="4">
        <f>ROW()</f>
        <v>280</v>
      </c>
      <c r="S280" s="4">
        <f>_xlfn.MINIFS(Tabell1[Rad],Tabell1[Tom rad],TRUE)</f>
        <v>73</v>
      </c>
    </row>
    <row r="281" spans="13:19" x14ac:dyDescent="0.25">
      <c r="M281" s="4">
        <f t="shared" si="20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si="21"/>
        <v>1</v>
      </c>
      <c r="R281" s="4">
        <f>ROW()</f>
        <v>281</v>
      </c>
      <c r="S281" s="4">
        <f>_xlfn.MINIFS(Tabell1[Rad],Tabell1[Tom rad],TRUE)</f>
        <v>73</v>
      </c>
    </row>
    <row r="282" spans="13:19" x14ac:dyDescent="0.25">
      <c r="M282" s="4">
        <f t="shared" si="20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21"/>
        <v>1</v>
      </c>
      <c r="R282" s="4">
        <f>ROW()</f>
        <v>282</v>
      </c>
      <c r="S282" s="4">
        <f>_xlfn.MINIFS(Tabell1[Rad],Tabell1[Tom rad],TRUE)</f>
        <v>73</v>
      </c>
    </row>
    <row r="283" spans="13:19" x14ac:dyDescent="0.25">
      <c r="M283" s="4">
        <f t="shared" si="20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si="21"/>
        <v>1</v>
      </c>
      <c r="R283" s="4">
        <f>ROW()</f>
        <v>283</v>
      </c>
      <c r="S283" s="4">
        <f>_xlfn.MINIFS(Tabell1[Rad],Tabell1[Tom rad],TRUE)</f>
        <v>73</v>
      </c>
    </row>
    <row r="284" spans="13:19" x14ac:dyDescent="0.25">
      <c r="M284" s="4">
        <f t="shared" si="20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21"/>
        <v>1</v>
      </c>
      <c r="R284" s="4">
        <f>ROW()</f>
        <v>284</v>
      </c>
      <c r="S284" s="4">
        <f>_xlfn.MINIFS(Tabell1[Rad],Tabell1[Tom rad],TRUE)</f>
        <v>73</v>
      </c>
    </row>
    <row r="285" spans="13:19" x14ac:dyDescent="0.25">
      <c r="M285" s="4">
        <f t="shared" si="20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21"/>
        <v>1</v>
      </c>
      <c r="R285" s="4">
        <f>ROW()</f>
        <v>285</v>
      </c>
      <c r="S285" s="4">
        <f>_xlfn.MINIFS(Tabell1[Rad],Tabell1[Tom rad],TRUE)</f>
        <v>73</v>
      </c>
    </row>
    <row r="286" spans="13:19" x14ac:dyDescent="0.25">
      <c r="M286" s="4">
        <f t="shared" si="20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21"/>
        <v>1</v>
      </c>
      <c r="R286" s="4">
        <f>ROW()</f>
        <v>286</v>
      </c>
      <c r="S286" s="4">
        <f>_xlfn.MINIFS(Tabell1[Rad],Tabell1[Tom rad],TRUE)</f>
        <v>73</v>
      </c>
    </row>
    <row r="287" spans="13:19" x14ac:dyDescent="0.25">
      <c r="M287" s="4">
        <f t="shared" si="20"/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21"/>
        <v>1</v>
      </c>
      <c r="R287" s="4">
        <f>ROW()</f>
        <v>287</v>
      </c>
      <c r="S287" s="4">
        <f>_xlfn.MINIFS(Tabell1[Rad],Tabell1[Tom rad],TRUE)</f>
        <v>73</v>
      </c>
    </row>
    <row r="288" spans="13:19" x14ac:dyDescent="0.25">
      <c r="M288" s="4">
        <f t="shared" si="20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21"/>
        <v>1</v>
      </c>
      <c r="R288" s="4">
        <f>ROW()</f>
        <v>288</v>
      </c>
      <c r="S288" s="4">
        <f>_xlfn.MINIFS(Tabell1[Rad],Tabell1[Tom rad],TRUE)</f>
        <v>73</v>
      </c>
    </row>
    <row r="289" spans="13:19" x14ac:dyDescent="0.25">
      <c r="M289" s="4">
        <f t="shared" si="20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21"/>
        <v>1</v>
      </c>
      <c r="R289" s="4">
        <f>ROW()</f>
        <v>289</v>
      </c>
      <c r="S289" s="4">
        <f>_xlfn.MINIFS(Tabell1[Rad],Tabell1[Tom rad],TRUE)</f>
        <v>73</v>
      </c>
    </row>
    <row r="290" spans="13:19" x14ac:dyDescent="0.25">
      <c r="M290" s="4">
        <f t="shared" si="20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21"/>
        <v>1</v>
      </c>
      <c r="R290" s="4">
        <f>ROW()</f>
        <v>290</v>
      </c>
      <c r="S290" s="4">
        <f>_xlfn.MINIFS(Tabell1[Rad],Tabell1[Tom rad],TRUE)</f>
        <v>73</v>
      </c>
    </row>
    <row r="291" spans="13:19" x14ac:dyDescent="0.25">
      <c r="M291" s="4">
        <f t="shared" si="20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si="21"/>
        <v>1</v>
      </c>
      <c r="R291" s="4">
        <f>ROW()</f>
        <v>291</v>
      </c>
      <c r="S291" s="4">
        <f>_xlfn.MINIFS(Tabell1[Rad],Tabell1[Tom rad],TRUE)</f>
        <v>73</v>
      </c>
    </row>
    <row r="292" spans="13:19" x14ac:dyDescent="0.25">
      <c r="M292" s="4">
        <f t="shared" si="20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1"/>
        <v>1</v>
      </c>
      <c r="R292" s="4">
        <f>ROW()</f>
        <v>292</v>
      </c>
      <c r="S292" s="4">
        <f>_xlfn.MINIFS(Tabell1[Rad],Tabell1[Tom rad],TRUE)</f>
        <v>73</v>
      </c>
    </row>
    <row r="293" spans="13:19" x14ac:dyDescent="0.25">
      <c r="M293" s="4">
        <f t="shared" si="20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1"/>
        <v>1</v>
      </c>
      <c r="R293" s="4">
        <f>ROW()</f>
        <v>293</v>
      </c>
      <c r="S293" s="4">
        <f>_xlfn.MINIFS(Tabell1[Rad],Tabell1[Tom rad],TRUE)</f>
        <v>73</v>
      </c>
    </row>
    <row r="294" spans="13:19" x14ac:dyDescent="0.25">
      <c r="M294" s="4">
        <f t="shared" si="20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1"/>
        <v>1</v>
      </c>
      <c r="R294" s="4">
        <f>ROW()</f>
        <v>294</v>
      </c>
      <c r="S294" s="4">
        <f>_xlfn.MINIFS(Tabell1[Rad],Tabell1[Tom rad],TRUE)</f>
        <v>73</v>
      </c>
    </row>
    <row r="295" spans="13:19" x14ac:dyDescent="0.25">
      <c r="M295" s="4">
        <f t="shared" si="20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1"/>
        <v>1</v>
      </c>
      <c r="R295" s="4">
        <f>ROW()</f>
        <v>295</v>
      </c>
      <c r="S295" s="4">
        <f>_xlfn.MINIFS(Tabell1[Rad],Tabell1[Tom rad],TRUE)</f>
        <v>73</v>
      </c>
    </row>
    <row r="296" spans="13:19" x14ac:dyDescent="0.25">
      <c r="M296" s="4">
        <f t="shared" si="20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1"/>
        <v>1</v>
      </c>
      <c r="R296" s="4">
        <f>ROW()</f>
        <v>296</v>
      </c>
      <c r="S296" s="4">
        <f>_xlfn.MINIFS(Tabell1[Rad],Tabell1[Tom rad],TRUE)</f>
        <v>73</v>
      </c>
    </row>
    <row r="297" spans="13:19" x14ac:dyDescent="0.25">
      <c r="M297" s="4">
        <f t="shared" si="20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1"/>
        <v>1</v>
      </c>
      <c r="R297" s="4">
        <f>ROW()</f>
        <v>297</v>
      </c>
      <c r="S297" s="4">
        <f>_xlfn.MINIFS(Tabell1[Rad],Tabell1[Tom rad],TRUE)</f>
        <v>73</v>
      </c>
    </row>
    <row r="298" spans="13:19" x14ac:dyDescent="0.25">
      <c r="M298" s="4">
        <f t="shared" si="20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1"/>
        <v>1</v>
      </c>
      <c r="R298" s="4">
        <f>ROW()</f>
        <v>298</v>
      </c>
      <c r="S298" s="4">
        <f>_xlfn.MINIFS(Tabell1[Rad],Tabell1[Tom rad],TRUE)</f>
        <v>73</v>
      </c>
    </row>
    <row r="299" spans="13:19" x14ac:dyDescent="0.25">
      <c r="M299" s="4">
        <f t="shared" si="20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1"/>
        <v>1</v>
      </c>
      <c r="R299" s="4">
        <f>ROW()</f>
        <v>299</v>
      </c>
      <c r="S299" s="4">
        <f>_xlfn.MINIFS(Tabell1[Rad],Tabell1[Tom rad],TRUE)</f>
        <v>73</v>
      </c>
    </row>
    <row r="300" spans="13:19" x14ac:dyDescent="0.25">
      <c r="M300" s="4">
        <f t="shared" si="20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1"/>
        <v>1</v>
      </c>
      <c r="R300" s="4">
        <f>ROW()</f>
        <v>300</v>
      </c>
      <c r="S300" s="4">
        <f>_xlfn.MINIFS(Tabell1[Rad],Tabell1[Tom rad],TRUE)</f>
        <v>73</v>
      </c>
    </row>
    <row r="301" spans="13:19" x14ac:dyDescent="0.25">
      <c r="M301" s="4">
        <f t="shared" si="20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1"/>
        <v>1</v>
      </c>
      <c r="R301" s="4">
        <f>ROW()</f>
        <v>301</v>
      </c>
      <c r="S301" s="4">
        <f>_xlfn.MINIFS(Tabell1[Rad],Tabell1[Tom rad],TRUE)</f>
        <v>73</v>
      </c>
    </row>
    <row r="302" spans="13:19" x14ac:dyDescent="0.25">
      <c r="M302" s="4">
        <f t="shared" si="20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1"/>
        <v>1</v>
      </c>
      <c r="R302" s="4">
        <f>ROW()</f>
        <v>302</v>
      </c>
      <c r="S302" s="4">
        <f>_xlfn.MINIFS(Tabell1[Rad],Tabell1[Tom rad],TRUE)</f>
        <v>73</v>
      </c>
    </row>
    <row r="303" spans="13:19" x14ac:dyDescent="0.25">
      <c r="M303" s="4">
        <f t="shared" si="20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1"/>
        <v>1</v>
      </c>
      <c r="R303" s="4">
        <f>ROW()</f>
        <v>303</v>
      </c>
      <c r="S303" s="4">
        <f>_xlfn.MINIFS(Tabell1[Rad],Tabell1[Tom rad],TRUE)</f>
        <v>73</v>
      </c>
    </row>
    <row r="304" spans="13:19" x14ac:dyDescent="0.25">
      <c r="M304" s="4">
        <f t="shared" si="20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1"/>
        <v>1</v>
      </c>
      <c r="R304" s="4">
        <f>ROW()</f>
        <v>304</v>
      </c>
      <c r="S304" s="4">
        <f>_xlfn.MINIFS(Tabell1[Rad],Tabell1[Tom rad],TRUE)</f>
        <v>73</v>
      </c>
    </row>
    <row r="305" spans="13:19" x14ac:dyDescent="0.25">
      <c r="M305" s="4">
        <f t="shared" si="20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1"/>
        <v>1</v>
      </c>
      <c r="R305" s="4">
        <f>ROW()</f>
        <v>305</v>
      </c>
      <c r="S305" s="4">
        <f>_xlfn.MINIFS(Tabell1[Rad],Tabell1[Tom rad],TRUE)</f>
        <v>73</v>
      </c>
    </row>
    <row r="306" spans="13:19" x14ac:dyDescent="0.25">
      <c r="M306" s="4">
        <f t="shared" si="20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1"/>
        <v>1</v>
      </c>
      <c r="R306" s="4">
        <f>ROW()</f>
        <v>306</v>
      </c>
      <c r="S306" s="4">
        <f>_xlfn.MINIFS(Tabell1[Rad],Tabell1[Tom rad],TRUE)</f>
        <v>73</v>
      </c>
    </row>
    <row r="307" spans="13:19" x14ac:dyDescent="0.25">
      <c r="M307" s="4">
        <f t="shared" si="20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1"/>
        <v>1</v>
      </c>
      <c r="R307" s="4">
        <f>ROW()</f>
        <v>307</v>
      </c>
      <c r="S307" s="4">
        <f>_xlfn.MINIFS(Tabell1[Rad],Tabell1[Tom rad],TRUE)</f>
        <v>73</v>
      </c>
    </row>
    <row r="308" spans="13:19" x14ac:dyDescent="0.25">
      <c r="M308" s="4">
        <f t="shared" si="20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1"/>
        <v>1</v>
      </c>
      <c r="R308" s="4">
        <f>ROW()</f>
        <v>308</v>
      </c>
      <c r="S308" s="4">
        <f>_xlfn.MINIFS(Tabell1[Rad],Tabell1[Tom rad],TRUE)</f>
        <v>73</v>
      </c>
    </row>
    <row r="309" spans="13:19" x14ac:dyDescent="0.25">
      <c r="M309" s="4">
        <f t="shared" si="20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1"/>
        <v>1</v>
      </c>
      <c r="R309" s="4">
        <f>ROW()</f>
        <v>309</v>
      </c>
      <c r="S309" s="4">
        <f>_xlfn.MINIFS(Tabell1[Rad],Tabell1[Tom rad],TRUE)</f>
        <v>73</v>
      </c>
    </row>
    <row r="310" spans="13:19" x14ac:dyDescent="0.25">
      <c r="M310" s="4">
        <f t="shared" si="20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1"/>
        <v>1</v>
      </c>
      <c r="R310" s="4">
        <f>ROW()</f>
        <v>310</v>
      </c>
      <c r="S310" s="4">
        <f>_xlfn.MINIFS(Tabell1[Rad],Tabell1[Tom rad],TRUE)</f>
        <v>73</v>
      </c>
    </row>
    <row r="311" spans="13:19" x14ac:dyDescent="0.25">
      <c r="M311" s="4">
        <f t="shared" si="20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1"/>
        <v>1</v>
      </c>
      <c r="R311" s="4">
        <f>ROW()</f>
        <v>311</v>
      </c>
      <c r="S311" s="4">
        <f>_xlfn.MINIFS(Tabell1[Rad],Tabell1[Tom rad],TRUE)</f>
        <v>73</v>
      </c>
    </row>
    <row r="312" spans="13:19" x14ac:dyDescent="0.25">
      <c r="M312" s="4">
        <f t="shared" si="20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1"/>
        <v>1</v>
      </c>
      <c r="R312" s="4">
        <f>ROW()</f>
        <v>312</v>
      </c>
      <c r="S312" s="4">
        <f>_xlfn.MINIFS(Tabell1[Rad],Tabell1[Tom rad],TRUE)</f>
        <v>73</v>
      </c>
    </row>
    <row r="313" spans="13:19" x14ac:dyDescent="0.25">
      <c r="M313" s="4">
        <f t="shared" si="20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1"/>
        <v>1</v>
      </c>
      <c r="R313" s="4">
        <f>ROW()</f>
        <v>313</v>
      </c>
      <c r="S313" s="4">
        <f>_xlfn.MINIFS(Tabell1[Rad],Tabell1[Tom rad],TRUE)</f>
        <v>73</v>
      </c>
    </row>
    <row r="314" spans="13:19" x14ac:dyDescent="0.25">
      <c r="M314" s="4">
        <f t="shared" si="20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1"/>
        <v>1</v>
      </c>
      <c r="R314" s="4">
        <f>ROW()</f>
        <v>314</v>
      </c>
      <c r="S314" s="4">
        <f>_xlfn.MINIFS(Tabell1[Rad],Tabell1[Tom rad],TRUE)</f>
        <v>73</v>
      </c>
    </row>
    <row r="315" spans="13:19" x14ac:dyDescent="0.25">
      <c r="M315" s="4">
        <f t="shared" si="20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1"/>
        <v>1</v>
      </c>
      <c r="R315" s="4">
        <f>ROW()</f>
        <v>315</v>
      </c>
      <c r="S315" s="4">
        <f>_xlfn.MINIFS(Tabell1[Rad],Tabell1[Tom rad],TRUE)</f>
        <v>73</v>
      </c>
    </row>
    <row r="316" spans="13:19" x14ac:dyDescent="0.25">
      <c r="M316" s="4">
        <f t="shared" si="20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1"/>
        <v>1</v>
      </c>
      <c r="R316" s="4">
        <f>ROW()</f>
        <v>316</v>
      </c>
      <c r="S316" s="4">
        <f>_xlfn.MINIFS(Tabell1[Rad],Tabell1[Tom rad],TRUE)</f>
        <v>73</v>
      </c>
    </row>
    <row r="317" spans="13:19" x14ac:dyDescent="0.25">
      <c r="M317" s="4">
        <f t="shared" si="20"/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1"/>
        <v>1</v>
      </c>
      <c r="R317" s="4">
        <f>ROW()</f>
        <v>317</v>
      </c>
      <c r="S317" s="4">
        <f>_xlfn.MINIFS(Tabell1[Rad],Tabell1[Tom rad],TRUE)</f>
        <v>73</v>
      </c>
    </row>
    <row r="318" spans="13:19" x14ac:dyDescent="0.25">
      <c r="M318" s="4">
        <f t="shared" si="20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1"/>
        <v>1</v>
      </c>
      <c r="R318" s="4">
        <f>ROW()</f>
        <v>318</v>
      </c>
      <c r="S318" s="4">
        <f>_xlfn.MINIFS(Tabell1[Rad],Tabell1[Tom rad],TRUE)</f>
        <v>73</v>
      </c>
    </row>
    <row r="319" spans="13:19" x14ac:dyDescent="0.25">
      <c r="M319" s="4">
        <f t="shared" si="20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1"/>
        <v>1</v>
      </c>
      <c r="R319" s="4">
        <f>ROW()</f>
        <v>319</v>
      </c>
      <c r="S319" s="4">
        <f>_xlfn.MINIFS(Tabell1[Rad],Tabell1[Tom rad],TRUE)</f>
        <v>73</v>
      </c>
    </row>
    <row r="320" spans="13:19" x14ac:dyDescent="0.25">
      <c r="M320" s="4">
        <f t="shared" si="20"/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1"/>
        <v>1</v>
      </c>
      <c r="R320" s="4">
        <f>ROW()</f>
        <v>320</v>
      </c>
      <c r="S320" s="4">
        <f>_xlfn.MINIFS(Tabell1[Rad],Tabell1[Tom rad],TRUE)</f>
        <v>73</v>
      </c>
    </row>
    <row r="321" spans="13:19" x14ac:dyDescent="0.25">
      <c r="M321" s="4">
        <f t="shared" si="20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si="21"/>
        <v>1</v>
      </c>
      <c r="R321" s="4">
        <f>ROW()</f>
        <v>321</v>
      </c>
      <c r="S321" s="4">
        <f>_xlfn.MINIFS(Tabell1[Rad],Tabell1[Tom rad],TRUE)</f>
        <v>73</v>
      </c>
    </row>
    <row r="322" spans="13:19" x14ac:dyDescent="0.25">
      <c r="M322" s="4">
        <f t="shared" si="20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1"/>
        <v>1</v>
      </c>
      <c r="R322" s="4">
        <f>ROW()</f>
        <v>322</v>
      </c>
      <c r="S322" s="4">
        <f>_xlfn.MINIFS(Tabell1[Rad],Tabell1[Tom rad],TRUE)</f>
        <v>73</v>
      </c>
    </row>
    <row r="323" spans="13:19" x14ac:dyDescent="0.25">
      <c r="M323" s="4">
        <f t="shared" si="20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1"/>
        <v>1</v>
      </c>
      <c r="R323" s="4">
        <f>ROW()</f>
        <v>323</v>
      </c>
      <c r="S323" s="4">
        <f>_xlfn.MINIFS(Tabell1[Rad],Tabell1[Tom rad],TRUE)</f>
        <v>73</v>
      </c>
    </row>
    <row r="324" spans="13:19" x14ac:dyDescent="0.25">
      <c r="M324" s="4">
        <f t="shared" si="20"/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si="21"/>
        <v>1</v>
      </c>
      <c r="R324" s="4">
        <f>ROW()</f>
        <v>324</v>
      </c>
      <c r="S324" s="4">
        <f>_xlfn.MINIFS(Tabell1[Rad],Tabell1[Tom rad],TRUE)</f>
        <v>73</v>
      </c>
    </row>
    <row r="325" spans="13:19" x14ac:dyDescent="0.25">
      <c r="M325" s="4">
        <f t="shared" si="20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1"/>
        <v>1</v>
      </c>
      <c r="R325" s="4">
        <f>ROW()</f>
        <v>325</v>
      </c>
      <c r="S325" s="4">
        <f>_xlfn.MINIFS(Tabell1[Rad],Tabell1[Tom rad],TRUE)</f>
        <v>73</v>
      </c>
    </row>
    <row r="326" spans="13:19" x14ac:dyDescent="0.25">
      <c r="M326" s="4">
        <f t="shared" ref="M326:M389" si="22">A326</f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1"/>
        <v>1</v>
      </c>
      <c r="R326" s="4">
        <f>ROW()</f>
        <v>326</v>
      </c>
      <c r="S326" s="4">
        <f>_xlfn.MINIFS(Tabell1[Rad],Tabell1[Tom rad],TRUE)</f>
        <v>73</v>
      </c>
    </row>
    <row r="327" spans="13:19" x14ac:dyDescent="0.25">
      <c r="M327" s="4">
        <f t="shared" si="22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1"/>
        <v>1</v>
      </c>
      <c r="R327" s="4">
        <f>ROW()</f>
        <v>327</v>
      </c>
      <c r="S327" s="4">
        <f>_xlfn.MINIFS(Tabell1[Rad],Tabell1[Tom rad],TRUE)</f>
        <v>73</v>
      </c>
    </row>
    <row r="328" spans="13:19" x14ac:dyDescent="0.25">
      <c r="M328" s="4">
        <f t="shared" si="22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si="21"/>
        <v>1</v>
      </c>
      <c r="R328" s="4">
        <f>ROW()</f>
        <v>328</v>
      </c>
      <c r="S328" s="4">
        <f>_xlfn.MINIFS(Tabell1[Rad],Tabell1[Tom rad],TRUE)</f>
        <v>73</v>
      </c>
    </row>
    <row r="329" spans="13:19" x14ac:dyDescent="0.25">
      <c r="M329" s="4">
        <f t="shared" si="22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1"/>
        <v>1</v>
      </c>
      <c r="R329" s="4">
        <f>ROW()</f>
        <v>329</v>
      </c>
      <c r="S329" s="4">
        <f>_xlfn.MINIFS(Tabell1[Rad],Tabell1[Tom rad],TRUE)</f>
        <v>73</v>
      </c>
    </row>
    <row r="330" spans="13:19" x14ac:dyDescent="0.25">
      <c r="M330" s="4">
        <f t="shared" si="22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ref="Q330:Q393" si="23">(ISBLANK(H329))</f>
        <v>1</v>
      </c>
      <c r="R330" s="4">
        <f>ROW()</f>
        <v>330</v>
      </c>
      <c r="S330" s="4">
        <f>_xlfn.MINIFS(Tabell1[Rad],Tabell1[Tom rad],TRUE)</f>
        <v>73</v>
      </c>
    </row>
    <row r="331" spans="13:19" x14ac:dyDescent="0.25">
      <c r="M331" s="4">
        <f t="shared" si="22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3"/>
        <v>1</v>
      </c>
      <c r="R331" s="4">
        <f>ROW()</f>
        <v>331</v>
      </c>
      <c r="S331" s="4">
        <f>_xlfn.MINIFS(Tabell1[Rad],Tabell1[Tom rad],TRUE)</f>
        <v>73</v>
      </c>
    </row>
    <row r="332" spans="13:19" x14ac:dyDescent="0.25">
      <c r="M332" s="4">
        <f t="shared" si="22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3"/>
        <v>1</v>
      </c>
      <c r="R332" s="4">
        <f>ROW()</f>
        <v>332</v>
      </c>
      <c r="S332" s="4">
        <f>_xlfn.MINIFS(Tabell1[Rad],Tabell1[Tom rad],TRUE)</f>
        <v>73</v>
      </c>
    </row>
    <row r="333" spans="13:19" x14ac:dyDescent="0.25">
      <c r="M333" s="4">
        <f t="shared" si="22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3"/>
        <v>1</v>
      </c>
      <c r="R333" s="4">
        <f>ROW()</f>
        <v>333</v>
      </c>
      <c r="S333" s="4">
        <f>_xlfn.MINIFS(Tabell1[Rad],Tabell1[Tom rad],TRUE)</f>
        <v>73</v>
      </c>
    </row>
    <row r="334" spans="13:19" x14ac:dyDescent="0.25">
      <c r="M334" s="4">
        <f t="shared" si="22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3"/>
        <v>1</v>
      </c>
      <c r="R334" s="4">
        <f>ROW()</f>
        <v>334</v>
      </c>
      <c r="S334" s="4">
        <f>_xlfn.MINIFS(Tabell1[Rad],Tabell1[Tom rad],TRUE)</f>
        <v>73</v>
      </c>
    </row>
    <row r="335" spans="13:19" x14ac:dyDescent="0.25">
      <c r="M335" s="4">
        <f t="shared" si="22"/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3"/>
        <v>1</v>
      </c>
      <c r="R335" s="4">
        <f>ROW()</f>
        <v>335</v>
      </c>
      <c r="S335" s="4">
        <f>_xlfn.MINIFS(Tabell1[Rad],Tabell1[Tom rad],TRUE)</f>
        <v>73</v>
      </c>
    </row>
    <row r="336" spans="13:19" x14ac:dyDescent="0.25">
      <c r="M336" s="4">
        <f t="shared" si="22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3"/>
        <v>1</v>
      </c>
      <c r="R336" s="4">
        <f>ROW()</f>
        <v>336</v>
      </c>
      <c r="S336" s="4">
        <f>_xlfn.MINIFS(Tabell1[Rad],Tabell1[Tom rad],TRUE)</f>
        <v>73</v>
      </c>
    </row>
    <row r="337" spans="13:19" x14ac:dyDescent="0.25">
      <c r="M337" s="4">
        <f t="shared" si="22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3"/>
        <v>1</v>
      </c>
      <c r="R337" s="4">
        <f>ROW()</f>
        <v>337</v>
      </c>
      <c r="S337" s="4">
        <f>_xlfn.MINIFS(Tabell1[Rad],Tabell1[Tom rad],TRUE)</f>
        <v>73</v>
      </c>
    </row>
    <row r="338" spans="13:19" x14ac:dyDescent="0.25">
      <c r="M338" s="4">
        <f t="shared" si="22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3"/>
        <v>1</v>
      </c>
      <c r="R338" s="4">
        <f>ROW()</f>
        <v>338</v>
      </c>
      <c r="S338" s="4">
        <f>_xlfn.MINIFS(Tabell1[Rad],Tabell1[Tom rad],TRUE)</f>
        <v>73</v>
      </c>
    </row>
    <row r="339" spans="13:19" x14ac:dyDescent="0.25">
      <c r="M339" s="4">
        <f t="shared" si="22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si="23"/>
        <v>1</v>
      </c>
      <c r="R339" s="4">
        <f>ROW()</f>
        <v>339</v>
      </c>
      <c r="S339" s="4">
        <f>_xlfn.MINIFS(Tabell1[Rad],Tabell1[Tom rad],TRUE)</f>
        <v>73</v>
      </c>
    </row>
    <row r="340" spans="13:19" x14ac:dyDescent="0.25">
      <c r="M340" s="4">
        <f t="shared" si="22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3"/>
        <v>1</v>
      </c>
      <c r="R340" s="4">
        <f>ROW()</f>
        <v>340</v>
      </c>
      <c r="S340" s="4">
        <f>_xlfn.MINIFS(Tabell1[Rad],Tabell1[Tom rad],TRUE)</f>
        <v>73</v>
      </c>
    </row>
    <row r="341" spans="13:19" x14ac:dyDescent="0.25">
      <c r="M341" s="4">
        <f t="shared" si="22"/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3"/>
        <v>1</v>
      </c>
      <c r="R341" s="4">
        <f>ROW()</f>
        <v>341</v>
      </c>
      <c r="S341" s="4">
        <f>_xlfn.MINIFS(Tabell1[Rad],Tabell1[Tom rad],TRUE)</f>
        <v>73</v>
      </c>
    </row>
    <row r="342" spans="13:19" x14ac:dyDescent="0.25">
      <c r="M342" s="4">
        <f t="shared" si="22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3"/>
        <v>1</v>
      </c>
      <c r="R342" s="4">
        <f>ROW()</f>
        <v>342</v>
      </c>
      <c r="S342" s="4">
        <f>_xlfn.MINIFS(Tabell1[Rad],Tabell1[Tom rad],TRUE)</f>
        <v>73</v>
      </c>
    </row>
    <row r="343" spans="13:19" x14ac:dyDescent="0.25">
      <c r="M343" s="4">
        <f t="shared" si="22"/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3"/>
        <v>1</v>
      </c>
      <c r="R343" s="4">
        <f>ROW()</f>
        <v>343</v>
      </c>
      <c r="S343" s="4">
        <f>_xlfn.MINIFS(Tabell1[Rad],Tabell1[Tom rad],TRUE)</f>
        <v>73</v>
      </c>
    </row>
    <row r="344" spans="13:19" x14ac:dyDescent="0.25">
      <c r="M344" s="4">
        <f t="shared" si="22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3"/>
        <v>1</v>
      </c>
      <c r="R344" s="4">
        <f>ROW()</f>
        <v>344</v>
      </c>
      <c r="S344" s="4">
        <f>_xlfn.MINIFS(Tabell1[Rad],Tabell1[Tom rad],TRUE)</f>
        <v>73</v>
      </c>
    </row>
    <row r="345" spans="13:19" x14ac:dyDescent="0.25">
      <c r="M345" s="4">
        <f t="shared" si="22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si="23"/>
        <v>1</v>
      </c>
      <c r="R345" s="4">
        <f>ROW()</f>
        <v>345</v>
      </c>
      <c r="S345" s="4">
        <f>_xlfn.MINIFS(Tabell1[Rad],Tabell1[Tom rad],TRUE)</f>
        <v>73</v>
      </c>
    </row>
    <row r="346" spans="13:19" x14ac:dyDescent="0.25">
      <c r="M346" s="4">
        <f t="shared" si="22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3"/>
        <v>1</v>
      </c>
      <c r="R346" s="4">
        <f>ROW()</f>
        <v>346</v>
      </c>
      <c r="S346" s="4">
        <f>_xlfn.MINIFS(Tabell1[Rad],Tabell1[Tom rad],TRUE)</f>
        <v>73</v>
      </c>
    </row>
    <row r="347" spans="13:19" x14ac:dyDescent="0.25">
      <c r="M347" s="4">
        <f t="shared" si="22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si="23"/>
        <v>1</v>
      </c>
      <c r="R347" s="4">
        <f>ROW()</f>
        <v>347</v>
      </c>
      <c r="S347" s="4">
        <f>_xlfn.MINIFS(Tabell1[Rad],Tabell1[Tom rad],TRUE)</f>
        <v>73</v>
      </c>
    </row>
    <row r="348" spans="13:19" x14ac:dyDescent="0.25">
      <c r="M348" s="4">
        <f t="shared" si="22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3"/>
        <v>1</v>
      </c>
      <c r="R348" s="4">
        <f>ROW()</f>
        <v>348</v>
      </c>
      <c r="S348" s="4">
        <f>_xlfn.MINIFS(Tabell1[Rad],Tabell1[Tom rad],TRUE)</f>
        <v>73</v>
      </c>
    </row>
    <row r="349" spans="13:19" x14ac:dyDescent="0.25">
      <c r="M349" s="4">
        <f t="shared" si="22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3"/>
        <v>1</v>
      </c>
      <c r="R349" s="4">
        <f>ROW()</f>
        <v>349</v>
      </c>
      <c r="S349" s="4">
        <f>_xlfn.MINIFS(Tabell1[Rad],Tabell1[Tom rad],TRUE)</f>
        <v>73</v>
      </c>
    </row>
    <row r="350" spans="13:19" x14ac:dyDescent="0.25">
      <c r="M350" s="4">
        <f t="shared" si="22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3"/>
        <v>1</v>
      </c>
      <c r="R350" s="4">
        <f>ROW()</f>
        <v>350</v>
      </c>
      <c r="S350" s="4">
        <f>_xlfn.MINIFS(Tabell1[Rad],Tabell1[Tom rad],TRUE)</f>
        <v>73</v>
      </c>
    </row>
    <row r="351" spans="13:19" x14ac:dyDescent="0.25">
      <c r="M351" s="4">
        <f t="shared" si="22"/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3"/>
        <v>1</v>
      </c>
      <c r="R351" s="4">
        <f>ROW()</f>
        <v>351</v>
      </c>
      <c r="S351" s="4">
        <f>_xlfn.MINIFS(Tabell1[Rad],Tabell1[Tom rad],TRUE)</f>
        <v>73</v>
      </c>
    </row>
    <row r="352" spans="13:19" x14ac:dyDescent="0.25">
      <c r="M352" s="4">
        <f t="shared" si="22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3"/>
        <v>1</v>
      </c>
      <c r="R352" s="4">
        <f>ROW()</f>
        <v>352</v>
      </c>
      <c r="S352" s="4">
        <f>_xlfn.MINIFS(Tabell1[Rad],Tabell1[Tom rad],TRUE)</f>
        <v>73</v>
      </c>
    </row>
    <row r="353" spans="13:19" x14ac:dyDescent="0.25">
      <c r="M353" s="4">
        <f t="shared" si="22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3"/>
        <v>1</v>
      </c>
      <c r="R353" s="4">
        <f>ROW()</f>
        <v>353</v>
      </c>
      <c r="S353" s="4">
        <f>_xlfn.MINIFS(Tabell1[Rad],Tabell1[Tom rad],TRUE)</f>
        <v>73</v>
      </c>
    </row>
    <row r="354" spans="13:19" x14ac:dyDescent="0.25">
      <c r="M354" s="4">
        <f t="shared" si="22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3"/>
        <v>1</v>
      </c>
      <c r="R354" s="4">
        <f>ROW()</f>
        <v>354</v>
      </c>
      <c r="S354" s="4">
        <f>_xlfn.MINIFS(Tabell1[Rad],Tabell1[Tom rad],TRUE)</f>
        <v>73</v>
      </c>
    </row>
    <row r="355" spans="13:19" x14ac:dyDescent="0.25">
      <c r="M355" s="4">
        <f t="shared" si="22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si="23"/>
        <v>1</v>
      </c>
      <c r="R355" s="4">
        <f>ROW()</f>
        <v>355</v>
      </c>
      <c r="S355" s="4">
        <f>_xlfn.MINIFS(Tabell1[Rad],Tabell1[Tom rad],TRUE)</f>
        <v>73</v>
      </c>
    </row>
    <row r="356" spans="13:19" x14ac:dyDescent="0.25">
      <c r="M356" s="4">
        <f t="shared" si="22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3"/>
        <v>1</v>
      </c>
      <c r="R356" s="4">
        <f>ROW()</f>
        <v>356</v>
      </c>
      <c r="S356" s="4">
        <f>_xlfn.MINIFS(Tabell1[Rad],Tabell1[Tom rad],TRUE)</f>
        <v>73</v>
      </c>
    </row>
    <row r="357" spans="13:19" x14ac:dyDescent="0.25">
      <c r="M357" s="4">
        <f t="shared" si="22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3"/>
        <v>1</v>
      </c>
      <c r="R357" s="4">
        <f>ROW()</f>
        <v>357</v>
      </c>
      <c r="S357" s="4">
        <f>_xlfn.MINIFS(Tabell1[Rad],Tabell1[Tom rad],TRUE)</f>
        <v>73</v>
      </c>
    </row>
    <row r="358" spans="13:19" x14ac:dyDescent="0.25">
      <c r="M358" s="4">
        <f t="shared" si="22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3"/>
        <v>1</v>
      </c>
      <c r="R358" s="4">
        <f>ROW()</f>
        <v>358</v>
      </c>
      <c r="S358" s="4">
        <f>_xlfn.MINIFS(Tabell1[Rad],Tabell1[Tom rad],TRUE)</f>
        <v>73</v>
      </c>
    </row>
    <row r="359" spans="13:19" x14ac:dyDescent="0.25">
      <c r="M359" s="4">
        <f t="shared" si="22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3"/>
        <v>1</v>
      </c>
      <c r="R359" s="4">
        <f>ROW()</f>
        <v>359</v>
      </c>
      <c r="S359" s="4">
        <f>_xlfn.MINIFS(Tabell1[Rad],Tabell1[Tom rad],TRUE)</f>
        <v>73</v>
      </c>
    </row>
    <row r="360" spans="13:19" x14ac:dyDescent="0.25">
      <c r="M360" s="4">
        <f t="shared" si="22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3"/>
        <v>1</v>
      </c>
      <c r="R360" s="4">
        <f>ROW()</f>
        <v>360</v>
      </c>
      <c r="S360" s="4">
        <f>_xlfn.MINIFS(Tabell1[Rad],Tabell1[Tom rad],TRUE)</f>
        <v>73</v>
      </c>
    </row>
    <row r="361" spans="13:19" x14ac:dyDescent="0.25">
      <c r="M361" s="4">
        <f t="shared" si="22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3"/>
        <v>1</v>
      </c>
      <c r="R361" s="4">
        <f>ROW()</f>
        <v>361</v>
      </c>
      <c r="S361" s="4">
        <f>_xlfn.MINIFS(Tabell1[Rad],Tabell1[Tom rad],TRUE)</f>
        <v>73</v>
      </c>
    </row>
    <row r="362" spans="13:19" x14ac:dyDescent="0.25">
      <c r="M362" s="4">
        <f t="shared" si="22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3"/>
        <v>1</v>
      </c>
      <c r="R362" s="4">
        <f>ROW()</f>
        <v>362</v>
      </c>
      <c r="S362" s="4">
        <f>_xlfn.MINIFS(Tabell1[Rad],Tabell1[Tom rad],TRUE)</f>
        <v>73</v>
      </c>
    </row>
    <row r="363" spans="13:19" x14ac:dyDescent="0.25">
      <c r="M363" s="4">
        <f t="shared" si="22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3"/>
        <v>1</v>
      </c>
      <c r="R363" s="4">
        <f>ROW()</f>
        <v>363</v>
      </c>
      <c r="S363" s="4">
        <f>_xlfn.MINIFS(Tabell1[Rad],Tabell1[Tom rad],TRUE)</f>
        <v>73</v>
      </c>
    </row>
    <row r="364" spans="13:19" x14ac:dyDescent="0.25">
      <c r="M364" s="4">
        <f t="shared" si="22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3"/>
        <v>1</v>
      </c>
      <c r="R364" s="4">
        <f>ROW()</f>
        <v>364</v>
      </c>
      <c r="S364" s="4">
        <f>_xlfn.MINIFS(Tabell1[Rad],Tabell1[Tom rad],TRUE)</f>
        <v>73</v>
      </c>
    </row>
    <row r="365" spans="13:19" x14ac:dyDescent="0.25">
      <c r="M365" s="4">
        <f t="shared" si="22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3"/>
        <v>1</v>
      </c>
      <c r="R365" s="4">
        <f>ROW()</f>
        <v>365</v>
      </c>
      <c r="S365" s="4">
        <f>_xlfn.MINIFS(Tabell1[Rad],Tabell1[Tom rad],TRUE)</f>
        <v>73</v>
      </c>
    </row>
    <row r="366" spans="13:19" x14ac:dyDescent="0.25">
      <c r="M366" s="4">
        <f t="shared" si="22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3"/>
        <v>1</v>
      </c>
      <c r="R366" s="4">
        <f>ROW()</f>
        <v>366</v>
      </c>
      <c r="S366" s="4">
        <f>_xlfn.MINIFS(Tabell1[Rad],Tabell1[Tom rad],TRUE)</f>
        <v>73</v>
      </c>
    </row>
    <row r="367" spans="13:19" x14ac:dyDescent="0.25">
      <c r="M367" s="4">
        <f t="shared" si="22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3"/>
        <v>1</v>
      </c>
      <c r="R367" s="4">
        <f>ROW()</f>
        <v>367</v>
      </c>
      <c r="S367" s="4">
        <f>_xlfn.MINIFS(Tabell1[Rad],Tabell1[Tom rad],TRUE)</f>
        <v>73</v>
      </c>
    </row>
    <row r="368" spans="13:19" x14ac:dyDescent="0.25">
      <c r="M368" s="4">
        <f t="shared" si="22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3"/>
        <v>1</v>
      </c>
      <c r="R368" s="4">
        <f>ROW()</f>
        <v>368</v>
      </c>
      <c r="S368" s="4">
        <f>_xlfn.MINIFS(Tabell1[Rad],Tabell1[Tom rad],TRUE)</f>
        <v>73</v>
      </c>
    </row>
    <row r="369" spans="13:19" x14ac:dyDescent="0.25">
      <c r="M369" s="4">
        <f t="shared" si="22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3"/>
        <v>1</v>
      </c>
      <c r="R369" s="4">
        <f>ROW()</f>
        <v>369</v>
      </c>
      <c r="S369" s="4">
        <f>_xlfn.MINIFS(Tabell1[Rad],Tabell1[Tom rad],TRUE)</f>
        <v>73</v>
      </c>
    </row>
    <row r="370" spans="13:19" x14ac:dyDescent="0.25">
      <c r="M370" s="4">
        <f t="shared" si="22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3"/>
        <v>1</v>
      </c>
      <c r="R370" s="4">
        <f>ROW()</f>
        <v>370</v>
      </c>
      <c r="S370" s="4">
        <f>_xlfn.MINIFS(Tabell1[Rad],Tabell1[Tom rad],TRUE)</f>
        <v>73</v>
      </c>
    </row>
    <row r="371" spans="13:19" x14ac:dyDescent="0.25">
      <c r="M371" s="4">
        <f t="shared" si="22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3"/>
        <v>1</v>
      </c>
      <c r="R371" s="4">
        <f>ROW()</f>
        <v>371</v>
      </c>
      <c r="S371" s="4">
        <f>_xlfn.MINIFS(Tabell1[Rad],Tabell1[Tom rad],TRUE)</f>
        <v>73</v>
      </c>
    </row>
    <row r="372" spans="13:19" x14ac:dyDescent="0.25">
      <c r="M372" s="4">
        <f t="shared" si="22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3"/>
        <v>1</v>
      </c>
      <c r="R372" s="4">
        <f>ROW()</f>
        <v>372</v>
      </c>
      <c r="S372" s="4">
        <f>_xlfn.MINIFS(Tabell1[Rad],Tabell1[Tom rad],TRUE)</f>
        <v>73</v>
      </c>
    </row>
    <row r="373" spans="13:19" x14ac:dyDescent="0.25">
      <c r="M373" s="4">
        <f t="shared" si="22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3"/>
        <v>1</v>
      </c>
      <c r="R373" s="4">
        <f>ROW()</f>
        <v>373</v>
      </c>
      <c r="S373" s="4">
        <f>_xlfn.MINIFS(Tabell1[Rad],Tabell1[Tom rad],TRUE)</f>
        <v>73</v>
      </c>
    </row>
    <row r="374" spans="13:19" x14ac:dyDescent="0.25">
      <c r="M374" s="4">
        <f t="shared" si="22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3"/>
        <v>1</v>
      </c>
      <c r="R374" s="4">
        <f>ROW()</f>
        <v>374</v>
      </c>
      <c r="S374" s="4">
        <f>_xlfn.MINIFS(Tabell1[Rad],Tabell1[Tom rad],TRUE)</f>
        <v>73</v>
      </c>
    </row>
    <row r="375" spans="13:19" x14ac:dyDescent="0.25">
      <c r="M375" s="4">
        <f t="shared" si="22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3"/>
        <v>1</v>
      </c>
      <c r="R375" s="4">
        <f>ROW()</f>
        <v>375</v>
      </c>
      <c r="S375" s="4">
        <f>_xlfn.MINIFS(Tabell1[Rad],Tabell1[Tom rad],TRUE)</f>
        <v>73</v>
      </c>
    </row>
    <row r="376" spans="13:19" x14ac:dyDescent="0.25">
      <c r="M376" s="4">
        <f t="shared" si="22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3"/>
        <v>1</v>
      </c>
      <c r="R376" s="4">
        <f>ROW()</f>
        <v>376</v>
      </c>
      <c r="S376" s="4">
        <f>_xlfn.MINIFS(Tabell1[Rad],Tabell1[Tom rad],TRUE)</f>
        <v>73</v>
      </c>
    </row>
    <row r="377" spans="13:19" x14ac:dyDescent="0.25">
      <c r="M377" s="4">
        <f t="shared" si="22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3"/>
        <v>1</v>
      </c>
      <c r="R377" s="4">
        <f>ROW()</f>
        <v>377</v>
      </c>
      <c r="S377" s="4">
        <f>_xlfn.MINIFS(Tabell1[Rad],Tabell1[Tom rad],TRUE)</f>
        <v>73</v>
      </c>
    </row>
    <row r="378" spans="13:19" x14ac:dyDescent="0.25">
      <c r="M378" s="4">
        <f t="shared" si="22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3"/>
        <v>1</v>
      </c>
      <c r="R378" s="4">
        <f>ROW()</f>
        <v>378</v>
      </c>
      <c r="S378" s="4">
        <f>_xlfn.MINIFS(Tabell1[Rad],Tabell1[Tom rad],TRUE)</f>
        <v>73</v>
      </c>
    </row>
    <row r="379" spans="13:19" x14ac:dyDescent="0.25">
      <c r="M379" s="4">
        <f t="shared" si="22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3"/>
        <v>1</v>
      </c>
      <c r="R379" s="4">
        <f>ROW()</f>
        <v>379</v>
      </c>
      <c r="S379" s="4">
        <f>_xlfn.MINIFS(Tabell1[Rad],Tabell1[Tom rad],TRUE)</f>
        <v>73</v>
      </c>
    </row>
    <row r="380" spans="13:19" x14ac:dyDescent="0.25">
      <c r="M380" s="4">
        <f t="shared" si="22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3"/>
        <v>1</v>
      </c>
      <c r="R380" s="4">
        <f>ROW()</f>
        <v>380</v>
      </c>
      <c r="S380" s="4">
        <f>_xlfn.MINIFS(Tabell1[Rad],Tabell1[Tom rad],TRUE)</f>
        <v>73</v>
      </c>
    </row>
    <row r="381" spans="13:19" x14ac:dyDescent="0.25">
      <c r="M381" s="4">
        <f t="shared" si="22"/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3"/>
        <v>1</v>
      </c>
      <c r="R381" s="4">
        <f>ROW()</f>
        <v>381</v>
      </c>
      <c r="S381" s="4">
        <f>_xlfn.MINIFS(Tabell1[Rad],Tabell1[Tom rad],TRUE)</f>
        <v>73</v>
      </c>
    </row>
    <row r="382" spans="13:19" x14ac:dyDescent="0.25">
      <c r="M382" s="4">
        <f t="shared" si="22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3"/>
        <v>1</v>
      </c>
      <c r="R382" s="4">
        <f>ROW()</f>
        <v>382</v>
      </c>
      <c r="S382" s="4">
        <f>_xlfn.MINIFS(Tabell1[Rad],Tabell1[Tom rad],TRUE)</f>
        <v>73</v>
      </c>
    </row>
    <row r="383" spans="13:19" x14ac:dyDescent="0.25">
      <c r="M383" s="4">
        <f t="shared" si="22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3"/>
        <v>1</v>
      </c>
      <c r="R383" s="4">
        <f>ROW()</f>
        <v>383</v>
      </c>
      <c r="S383" s="4">
        <f>_xlfn.MINIFS(Tabell1[Rad],Tabell1[Tom rad],TRUE)</f>
        <v>73</v>
      </c>
    </row>
    <row r="384" spans="13:19" x14ac:dyDescent="0.25">
      <c r="M384" s="4">
        <f t="shared" si="22"/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3"/>
        <v>1</v>
      </c>
      <c r="R384" s="4">
        <f>ROW()</f>
        <v>384</v>
      </c>
      <c r="S384" s="4">
        <f>_xlfn.MINIFS(Tabell1[Rad],Tabell1[Tom rad],TRUE)</f>
        <v>73</v>
      </c>
    </row>
    <row r="385" spans="13:19" x14ac:dyDescent="0.25">
      <c r="M385" s="4">
        <f t="shared" si="22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si="23"/>
        <v>1</v>
      </c>
      <c r="R385" s="4">
        <f>ROW()</f>
        <v>385</v>
      </c>
      <c r="S385" s="4">
        <f>_xlfn.MINIFS(Tabell1[Rad],Tabell1[Tom rad],TRUE)</f>
        <v>73</v>
      </c>
    </row>
    <row r="386" spans="13:19" x14ac:dyDescent="0.25">
      <c r="M386" s="4">
        <f t="shared" si="22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3"/>
        <v>1</v>
      </c>
      <c r="R386" s="4">
        <f>ROW()</f>
        <v>386</v>
      </c>
      <c r="S386" s="4">
        <f>_xlfn.MINIFS(Tabell1[Rad],Tabell1[Tom rad],TRUE)</f>
        <v>73</v>
      </c>
    </row>
    <row r="387" spans="13:19" x14ac:dyDescent="0.25">
      <c r="M387" s="4">
        <f t="shared" si="22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3"/>
        <v>1</v>
      </c>
      <c r="R387" s="4">
        <f>ROW()</f>
        <v>387</v>
      </c>
      <c r="S387" s="4">
        <f>_xlfn.MINIFS(Tabell1[Rad],Tabell1[Tom rad],TRUE)</f>
        <v>73</v>
      </c>
    </row>
    <row r="388" spans="13:19" x14ac:dyDescent="0.25">
      <c r="M388" s="4">
        <f t="shared" si="22"/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si="23"/>
        <v>1</v>
      </c>
      <c r="R388" s="4">
        <f>ROW()</f>
        <v>388</v>
      </c>
      <c r="S388" s="4">
        <f>_xlfn.MINIFS(Tabell1[Rad],Tabell1[Tom rad],TRUE)</f>
        <v>73</v>
      </c>
    </row>
    <row r="389" spans="13:19" x14ac:dyDescent="0.25">
      <c r="M389" s="4">
        <f t="shared" si="22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3"/>
        <v>1</v>
      </c>
      <c r="R389" s="4">
        <f>ROW()</f>
        <v>389</v>
      </c>
      <c r="S389" s="4">
        <f>_xlfn.MINIFS(Tabell1[Rad],Tabell1[Tom rad],TRUE)</f>
        <v>73</v>
      </c>
    </row>
    <row r="390" spans="13:19" x14ac:dyDescent="0.25">
      <c r="M390" s="4">
        <f t="shared" ref="M390:M453" si="24">A390</f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3"/>
        <v>1</v>
      </c>
      <c r="R390" s="4">
        <f>ROW()</f>
        <v>390</v>
      </c>
      <c r="S390" s="4">
        <f>_xlfn.MINIFS(Tabell1[Rad],Tabell1[Tom rad],TRUE)</f>
        <v>73</v>
      </c>
    </row>
    <row r="391" spans="13:19" x14ac:dyDescent="0.25">
      <c r="M391" s="4">
        <f t="shared" si="24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3"/>
        <v>1</v>
      </c>
      <c r="R391" s="4">
        <f>ROW()</f>
        <v>391</v>
      </c>
      <c r="S391" s="4">
        <f>_xlfn.MINIFS(Tabell1[Rad],Tabell1[Tom rad],TRUE)</f>
        <v>73</v>
      </c>
    </row>
    <row r="392" spans="13:19" x14ac:dyDescent="0.25">
      <c r="M392" s="4">
        <f t="shared" si="24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si="23"/>
        <v>1</v>
      </c>
      <c r="R392" s="4">
        <f>ROW()</f>
        <v>392</v>
      </c>
      <c r="S392" s="4">
        <f>_xlfn.MINIFS(Tabell1[Rad],Tabell1[Tom rad],TRUE)</f>
        <v>73</v>
      </c>
    </row>
    <row r="393" spans="13:19" x14ac:dyDescent="0.25">
      <c r="M393" s="4">
        <f t="shared" si="24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3"/>
        <v>1</v>
      </c>
      <c r="R393" s="4">
        <f>ROW()</f>
        <v>393</v>
      </c>
      <c r="S393" s="4">
        <f>_xlfn.MINIFS(Tabell1[Rad],Tabell1[Tom rad],TRUE)</f>
        <v>73</v>
      </c>
    </row>
    <row r="394" spans="13:19" x14ac:dyDescent="0.25">
      <c r="M394" s="4">
        <f t="shared" si="24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ref="Q394:Q457" si="25">(ISBLANK(H393))</f>
        <v>1</v>
      </c>
      <c r="R394" s="4">
        <f>ROW()</f>
        <v>394</v>
      </c>
      <c r="S394" s="4">
        <f>_xlfn.MINIFS(Tabell1[Rad],Tabell1[Tom rad],TRUE)</f>
        <v>73</v>
      </c>
    </row>
    <row r="395" spans="13:19" x14ac:dyDescent="0.25">
      <c r="M395" s="4">
        <f t="shared" si="24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5"/>
        <v>1</v>
      </c>
      <c r="R395" s="4">
        <f>ROW()</f>
        <v>395</v>
      </c>
      <c r="S395" s="4">
        <f>_xlfn.MINIFS(Tabell1[Rad],Tabell1[Tom rad],TRUE)</f>
        <v>73</v>
      </c>
    </row>
    <row r="396" spans="13:19" x14ac:dyDescent="0.25">
      <c r="M396" s="4">
        <f t="shared" si="24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5"/>
        <v>1</v>
      </c>
      <c r="R396" s="4">
        <f>ROW()</f>
        <v>396</v>
      </c>
      <c r="S396" s="4">
        <f>_xlfn.MINIFS(Tabell1[Rad],Tabell1[Tom rad],TRUE)</f>
        <v>73</v>
      </c>
    </row>
    <row r="397" spans="13:19" x14ac:dyDescent="0.25">
      <c r="M397" s="4">
        <f t="shared" si="24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5"/>
        <v>1</v>
      </c>
      <c r="R397" s="4">
        <f>ROW()</f>
        <v>397</v>
      </c>
      <c r="S397" s="4">
        <f>_xlfn.MINIFS(Tabell1[Rad],Tabell1[Tom rad],TRUE)</f>
        <v>73</v>
      </c>
    </row>
    <row r="398" spans="13:19" x14ac:dyDescent="0.25">
      <c r="M398" s="4">
        <f t="shared" si="24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5"/>
        <v>1</v>
      </c>
      <c r="R398" s="4">
        <f>ROW()</f>
        <v>398</v>
      </c>
      <c r="S398" s="4">
        <f>_xlfn.MINIFS(Tabell1[Rad],Tabell1[Tom rad],TRUE)</f>
        <v>73</v>
      </c>
    </row>
    <row r="399" spans="13:19" x14ac:dyDescent="0.25">
      <c r="M399" s="4">
        <f t="shared" si="24"/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5"/>
        <v>1</v>
      </c>
      <c r="R399" s="4">
        <f>ROW()</f>
        <v>399</v>
      </c>
      <c r="S399" s="4">
        <f>_xlfn.MINIFS(Tabell1[Rad],Tabell1[Tom rad],TRUE)</f>
        <v>73</v>
      </c>
    </row>
    <row r="400" spans="13:19" x14ac:dyDescent="0.25">
      <c r="M400" s="4">
        <f t="shared" si="24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5"/>
        <v>1</v>
      </c>
      <c r="R400" s="4">
        <f>ROW()</f>
        <v>400</v>
      </c>
      <c r="S400" s="4">
        <f>_xlfn.MINIFS(Tabell1[Rad],Tabell1[Tom rad],TRUE)</f>
        <v>73</v>
      </c>
    </row>
    <row r="401" spans="13:19" x14ac:dyDescent="0.25">
      <c r="M401" s="4">
        <f t="shared" si="24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5"/>
        <v>1</v>
      </c>
      <c r="R401" s="4">
        <f>ROW()</f>
        <v>401</v>
      </c>
      <c r="S401" s="4">
        <f>_xlfn.MINIFS(Tabell1[Rad],Tabell1[Tom rad],TRUE)</f>
        <v>73</v>
      </c>
    </row>
    <row r="402" spans="13:19" x14ac:dyDescent="0.25">
      <c r="M402" s="4">
        <f t="shared" si="24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5"/>
        <v>1</v>
      </c>
      <c r="R402" s="4">
        <f>ROW()</f>
        <v>402</v>
      </c>
      <c r="S402" s="4">
        <f>_xlfn.MINIFS(Tabell1[Rad],Tabell1[Tom rad],TRUE)</f>
        <v>73</v>
      </c>
    </row>
    <row r="403" spans="13:19" x14ac:dyDescent="0.25">
      <c r="M403" s="4">
        <f t="shared" si="24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si="25"/>
        <v>1</v>
      </c>
      <c r="R403" s="4">
        <f>ROW()</f>
        <v>403</v>
      </c>
      <c r="S403" s="4">
        <f>_xlfn.MINIFS(Tabell1[Rad],Tabell1[Tom rad],TRUE)</f>
        <v>73</v>
      </c>
    </row>
    <row r="404" spans="13:19" x14ac:dyDescent="0.25">
      <c r="M404" s="4">
        <f t="shared" si="24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5"/>
        <v>1</v>
      </c>
      <c r="R404" s="4">
        <f>ROW()</f>
        <v>404</v>
      </c>
      <c r="S404" s="4">
        <f>_xlfn.MINIFS(Tabell1[Rad],Tabell1[Tom rad],TRUE)</f>
        <v>73</v>
      </c>
    </row>
    <row r="405" spans="13:19" x14ac:dyDescent="0.25">
      <c r="M405" s="4">
        <f t="shared" si="24"/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5"/>
        <v>1</v>
      </c>
      <c r="R405" s="4">
        <f>ROW()</f>
        <v>405</v>
      </c>
      <c r="S405" s="4">
        <f>_xlfn.MINIFS(Tabell1[Rad],Tabell1[Tom rad],TRUE)</f>
        <v>73</v>
      </c>
    </row>
    <row r="406" spans="13:19" x14ac:dyDescent="0.25">
      <c r="M406" s="4">
        <f t="shared" si="24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5"/>
        <v>1</v>
      </c>
      <c r="R406" s="4">
        <f>ROW()</f>
        <v>406</v>
      </c>
      <c r="S406" s="4">
        <f>_xlfn.MINIFS(Tabell1[Rad],Tabell1[Tom rad],TRUE)</f>
        <v>73</v>
      </c>
    </row>
    <row r="407" spans="13:19" x14ac:dyDescent="0.25">
      <c r="M407" s="4">
        <f t="shared" si="24"/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5"/>
        <v>1</v>
      </c>
      <c r="R407" s="4">
        <f>ROW()</f>
        <v>407</v>
      </c>
      <c r="S407" s="4">
        <f>_xlfn.MINIFS(Tabell1[Rad],Tabell1[Tom rad],TRUE)</f>
        <v>73</v>
      </c>
    </row>
    <row r="408" spans="13:19" x14ac:dyDescent="0.25">
      <c r="M408" s="4">
        <f t="shared" si="24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5"/>
        <v>1</v>
      </c>
      <c r="R408" s="4">
        <f>ROW()</f>
        <v>408</v>
      </c>
      <c r="S408" s="4">
        <f>_xlfn.MINIFS(Tabell1[Rad],Tabell1[Tom rad],TRUE)</f>
        <v>73</v>
      </c>
    </row>
    <row r="409" spans="13:19" x14ac:dyDescent="0.25">
      <c r="M409" s="4">
        <f t="shared" si="24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si="25"/>
        <v>1</v>
      </c>
      <c r="R409" s="4">
        <f>ROW()</f>
        <v>409</v>
      </c>
      <c r="S409" s="4">
        <f>_xlfn.MINIFS(Tabell1[Rad],Tabell1[Tom rad],TRUE)</f>
        <v>73</v>
      </c>
    </row>
    <row r="410" spans="13:19" x14ac:dyDescent="0.25">
      <c r="M410" s="4">
        <f t="shared" si="24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5"/>
        <v>1</v>
      </c>
      <c r="R410" s="4">
        <f>ROW()</f>
        <v>410</v>
      </c>
      <c r="S410" s="4">
        <f>_xlfn.MINIFS(Tabell1[Rad],Tabell1[Tom rad],TRUE)</f>
        <v>73</v>
      </c>
    </row>
    <row r="411" spans="13:19" x14ac:dyDescent="0.25">
      <c r="M411" s="4">
        <f t="shared" si="24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si="25"/>
        <v>1</v>
      </c>
      <c r="R411" s="4">
        <f>ROW()</f>
        <v>411</v>
      </c>
      <c r="S411" s="4">
        <f>_xlfn.MINIFS(Tabell1[Rad],Tabell1[Tom rad],TRUE)</f>
        <v>73</v>
      </c>
    </row>
    <row r="412" spans="13:19" x14ac:dyDescent="0.25">
      <c r="M412" s="4">
        <f t="shared" si="24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5"/>
        <v>1</v>
      </c>
      <c r="R412" s="4">
        <f>ROW()</f>
        <v>412</v>
      </c>
      <c r="S412" s="4">
        <f>_xlfn.MINIFS(Tabell1[Rad],Tabell1[Tom rad],TRUE)</f>
        <v>73</v>
      </c>
    </row>
    <row r="413" spans="13:19" x14ac:dyDescent="0.25">
      <c r="M413" s="4">
        <f t="shared" si="24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5"/>
        <v>1</v>
      </c>
      <c r="R413" s="4">
        <f>ROW()</f>
        <v>413</v>
      </c>
      <c r="S413" s="4">
        <f>_xlfn.MINIFS(Tabell1[Rad],Tabell1[Tom rad],TRUE)</f>
        <v>73</v>
      </c>
    </row>
    <row r="414" spans="13:19" x14ac:dyDescent="0.25">
      <c r="M414" s="4">
        <f t="shared" si="24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5"/>
        <v>1</v>
      </c>
      <c r="R414" s="4">
        <f>ROW()</f>
        <v>414</v>
      </c>
      <c r="S414" s="4">
        <f>_xlfn.MINIFS(Tabell1[Rad],Tabell1[Tom rad],TRUE)</f>
        <v>73</v>
      </c>
    </row>
    <row r="415" spans="13:19" x14ac:dyDescent="0.25">
      <c r="M415" s="4">
        <f t="shared" si="24"/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5"/>
        <v>1</v>
      </c>
      <c r="R415" s="4">
        <f>ROW()</f>
        <v>415</v>
      </c>
      <c r="S415" s="4">
        <f>_xlfn.MINIFS(Tabell1[Rad],Tabell1[Tom rad],TRUE)</f>
        <v>73</v>
      </c>
    </row>
    <row r="416" spans="13:19" x14ac:dyDescent="0.25">
      <c r="M416" s="4">
        <f t="shared" si="24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5"/>
        <v>1</v>
      </c>
      <c r="R416" s="4">
        <f>ROW()</f>
        <v>416</v>
      </c>
      <c r="S416" s="4">
        <f>_xlfn.MINIFS(Tabell1[Rad],Tabell1[Tom rad],TRUE)</f>
        <v>73</v>
      </c>
    </row>
    <row r="417" spans="13:19" x14ac:dyDescent="0.25">
      <c r="M417" s="4">
        <f t="shared" si="24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5"/>
        <v>1</v>
      </c>
      <c r="R417" s="4">
        <f>ROW()</f>
        <v>417</v>
      </c>
      <c r="S417" s="4">
        <f>_xlfn.MINIFS(Tabell1[Rad],Tabell1[Tom rad],TRUE)</f>
        <v>73</v>
      </c>
    </row>
    <row r="418" spans="13:19" x14ac:dyDescent="0.25">
      <c r="M418" s="4">
        <f t="shared" si="24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5"/>
        <v>1</v>
      </c>
      <c r="R418" s="4">
        <f>ROW()</f>
        <v>418</v>
      </c>
      <c r="S418" s="4">
        <f>_xlfn.MINIFS(Tabell1[Rad],Tabell1[Tom rad],TRUE)</f>
        <v>73</v>
      </c>
    </row>
    <row r="419" spans="13:19" x14ac:dyDescent="0.25">
      <c r="M419" s="4">
        <f t="shared" si="24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si="25"/>
        <v>1</v>
      </c>
      <c r="R419" s="4">
        <f>ROW()</f>
        <v>419</v>
      </c>
      <c r="S419" s="4">
        <f>_xlfn.MINIFS(Tabell1[Rad],Tabell1[Tom rad],TRUE)</f>
        <v>73</v>
      </c>
    </row>
    <row r="420" spans="13:19" x14ac:dyDescent="0.25">
      <c r="M420" s="4">
        <f t="shared" si="24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5"/>
        <v>1</v>
      </c>
      <c r="R420" s="4">
        <f>ROW()</f>
        <v>420</v>
      </c>
      <c r="S420" s="4">
        <f>_xlfn.MINIFS(Tabell1[Rad],Tabell1[Tom rad],TRUE)</f>
        <v>73</v>
      </c>
    </row>
    <row r="421" spans="13:19" x14ac:dyDescent="0.25">
      <c r="M421" s="4">
        <f t="shared" si="24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5"/>
        <v>1</v>
      </c>
      <c r="R421" s="4">
        <f>ROW()</f>
        <v>421</v>
      </c>
      <c r="S421" s="4">
        <f>_xlfn.MINIFS(Tabell1[Rad],Tabell1[Tom rad],TRUE)</f>
        <v>73</v>
      </c>
    </row>
    <row r="422" spans="13:19" x14ac:dyDescent="0.25">
      <c r="M422" s="4">
        <f t="shared" si="24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5"/>
        <v>1</v>
      </c>
      <c r="R422" s="4">
        <f>ROW()</f>
        <v>422</v>
      </c>
      <c r="S422" s="4">
        <f>_xlfn.MINIFS(Tabell1[Rad],Tabell1[Tom rad],TRUE)</f>
        <v>73</v>
      </c>
    </row>
    <row r="423" spans="13:19" x14ac:dyDescent="0.25">
      <c r="M423" s="4">
        <f t="shared" si="24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5"/>
        <v>1</v>
      </c>
      <c r="R423" s="4">
        <f>ROW()</f>
        <v>423</v>
      </c>
      <c r="S423" s="4">
        <f>_xlfn.MINIFS(Tabell1[Rad],Tabell1[Tom rad],TRUE)</f>
        <v>73</v>
      </c>
    </row>
    <row r="424" spans="13:19" x14ac:dyDescent="0.25">
      <c r="M424" s="4">
        <f t="shared" si="24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5"/>
        <v>1</v>
      </c>
      <c r="R424" s="4">
        <f>ROW()</f>
        <v>424</v>
      </c>
      <c r="S424" s="4">
        <f>_xlfn.MINIFS(Tabell1[Rad],Tabell1[Tom rad],TRUE)</f>
        <v>73</v>
      </c>
    </row>
    <row r="425" spans="13:19" x14ac:dyDescent="0.25">
      <c r="M425" s="4">
        <f t="shared" si="24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5"/>
        <v>1</v>
      </c>
      <c r="R425" s="4">
        <f>ROW()</f>
        <v>425</v>
      </c>
      <c r="S425" s="4">
        <f>_xlfn.MINIFS(Tabell1[Rad],Tabell1[Tom rad],TRUE)</f>
        <v>73</v>
      </c>
    </row>
    <row r="426" spans="13:19" x14ac:dyDescent="0.25">
      <c r="M426" s="4">
        <f t="shared" si="24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5"/>
        <v>1</v>
      </c>
      <c r="R426" s="4">
        <f>ROW()</f>
        <v>426</v>
      </c>
      <c r="S426" s="4">
        <f>_xlfn.MINIFS(Tabell1[Rad],Tabell1[Tom rad],TRUE)</f>
        <v>73</v>
      </c>
    </row>
    <row r="427" spans="13:19" x14ac:dyDescent="0.25">
      <c r="M427" s="4">
        <f t="shared" si="24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5"/>
        <v>1</v>
      </c>
      <c r="R427" s="4">
        <f>ROW()</f>
        <v>427</v>
      </c>
      <c r="S427" s="4">
        <f>_xlfn.MINIFS(Tabell1[Rad],Tabell1[Tom rad],TRUE)</f>
        <v>73</v>
      </c>
    </row>
    <row r="428" spans="13:19" x14ac:dyDescent="0.25">
      <c r="M428" s="4">
        <f t="shared" si="24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5"/>
        <v>1</v>
      </c>
      <c r="R428" s="4">
        <f>ROW()</f>
        <v>428</v>
      </c>
      <c r="S428" s="4">
        <f>_xlfn.MINIFS(Tabell1[Rad],Tabell1[Tom rad],TRUE)</f>
        <v>73</v>
      </c>
    </row>
    <row r="429" spans="13:19" x14ac:dyDescent="0.25">
      <c r="M429" s="4">
        <f t="shared" si="24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5"/>
        <v>1</v>
      </c>
      <c r="R429" s="4">
        <f>ROW()</f>
        <v>429</v>
      </c>
      <c r="S429" s="4">
        <f>_xlfn.MINIFS(Tabell1[Rad],Tabell1[Tom rad],TRUE)</f>
        <v>73</v>
      </c>
    </row>
    <row r="430" spans="13:19" x14ac:dyDescent="0.25">
      <c r="M430" s="4">
        <f t="shared" si="24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5"/>
        <v>1</v>
      </c>
      <c r="R430" s="4">
        <f>ROW()</f>
        <v>430</v>
      </c>
      <c r="S430" s="4">
        <f>_xlfn.MINIFS(Tabell1[Rad],Tabell1[Tom rad],TRUE)</f>
        <v>73</v>
      </c>
    </row>
    <row r="431" spans="13:19" x14ac:dyDescent="0.25">
      <c r="M431" s="4">
        <f t="shared" si="24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5"/>
        <v>1</v>
      </c>
      <c r="R431" s="4">
        <f>ROW()</f>
        <v>431</v>
      </c>
      <c r="S431" s="4">
        <f>_xlfn.MINIFS(Tabell1[Rad],Tabell1[Tom rad],TRUE)</f>
        <v>73</v>
      </c>
    </row>
    <row r="432" spans="13:19" x14ac:dyDescent="0.25">
      <c r="M432" s="4">
        <f t="shared" si="24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5"/>
        <v>1</v>
      </c>
      <c r="R432" s="4">
        <f>ROW()</f>
        <v>432</v>
      </c>
      <c r="S432" s="4">
        <f>_xlfn.MINIFS(Tabell1[Rad],Tabell1[Tom rad],TRUE)</f>
        <v>73</v>
      </c>
    </row>
    <row r="433" spans="13:19" x14ac:dyDescent="0.25">
      <c r="M433" s="4">
        <f t="shared" si="24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5"/>
        <v>1</v>
      </c>
      <c r="R433" s="4">
        <f>ROW()</f>
        <v>433</v>
      </c>
      <c r="S433" s="4">
        <f>_xlfn.MINIFS(Tabell1[Rad],Tabell1[Tom rad],TRUE)</f>
        <v>73</v>
      </c>
    </row>
    <row r="434" spans="13:19" x14ac:dyDescent="0.25">
      <c r="M434" s="4">
        <f t="shared" si="24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5"/>
        <v>1</v>
      </c>
      <c r="R434" s="4">
        <f>ROW()</f>
        <v>434</v>
      </c>
      <c r="S434" s="4">
        <f>_xlfn.MINIFS(Tabell1[Rad],Tabell1[Tom rad],TRUE)</f>
        <v>73</v>
      </c>
    </row>
    <row r="435" spans="13:19" x14ac:dyDescent="0.25">
      <c r="M435" s="4">
        <f t="shared" si="24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5"/>
        <v>1</v>
      </c>
      <c r="R435" s="4">
        <f>ROW()</f>
        <v>435</v>
      </c>
      <c r="S435" s="4">
        <f>_xlfn.MINIFS(Tabell1[Rad],Tabell1[Tom rad],TRUE)</f>
        <v>73</v>
      </c>
    </row>
    <row r="436" spans="13:19" x14ac:dyDescent="0.25">
      <c r="M436" s="4">
        <f t="shared" si="24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5"/>
        <v>1</v>
      </c>
      <c r="R436" s="4">
        <f>ROW()</f>
        <v>436</v>
      </c>
      <c r="S436" s="4">
        <f>_xlfn.MINIFS(Tabell1[Rad],Tabell1[Tom rad],TRUE)</f>
        <v>73</v>
      </c>
    </row>
    <row r="437" spans="13:19" x14ac:dyDescent="0.25">
      <c r="M437" s="4">
        <f t="shared" si="24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5"/>
        <v>1</v>
      </c>
      <c r="R437" s="4">
        <f>ROW()</f>
        <v>437</v>
      </c>
      <c r="S437" s="4">
        <f>_xlfn.MINIFS(Tabell1[Rad],Tabell1[Tom rad],TRUE)</f>
        <v>73</v>
      </c>
    </row>
    <row r="438" spans="13:19" x14ac:dyDescent="0.25">
      <c r="M438" s="4">
        <f t="shared" si="24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5"/>
        <v>1</v>
      </c>
      <c r="R438" s="4">
        <f>ROW()</f>
        <v>438</v>
      </c>
      <c r="S438" s="4">
        <f>_xlfn.MINIFS(Tabell1[Rad],Tabell1[Tom rad],TRUE)</f>
        <v>73</v>
      </c>
    </row>
    <row r="439" spans="13:19" x14ac:dyDescent="0.25">
      <c r="M439" s="4">
        <f t="shared" si="24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5"/>
        <v>1</v>
      </c>
      <c r="R439" s="4">
        <f>ROW()</f>
        <v>439</v>
      </c>
      <c r="S439" s="4">
        <f>_xlfn.MINIFS(Tabell1[Rad],Tabell1[Tom rad],TRUE)</f>
        <v>73</v>
      </c>
    </row>
    <row r="440" spans="13:19" x14ac:dyDescent="0.25">
      <c r="M440" s="4">
        <f t="shared" si="24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5"/>
        <v>1</v>
      </c>
      <c r="R440" s="4">
        <f>ROW()</f>
        <v>440</v>
      </c>
      <c r="S440" s="4">
        <f>_xlfn.MINIFS(Tabell1[Rad],Tabell1[Tom rad],TRUE)</f>
        <v>73</v>
      </c>
    </row>
    <row r="441" spans="13:19" x14ac:dyDescent="0.25">
      <c r="M441" s="4">
        <f t="shared" si="24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5"/>
        <v>1</v>
      </c>
      <c r="R441" s="4">
        <f>ROW()</f>
        <v>441</v>
      </c>
      <c r="S441" s="4">
        <f>_xlfn.MINIFS(Tabell1[Rad],Tabell1[Tom rad],TRUE)</f>
        <v>73</v>
      </c>
    </row>
    <row r="442" spans="13:19" x14ac:dyDescent="0.25">
      <c r="M442" s="4">
        <f t="shared" si="24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5"/>
        <v>1</v>
      </c>
      <c r="R442" s="4">
        <f>ROW()</f>
        <v>442</v>
      </c>
      <c r="S442" s="4">
        <f>_xlfn.MINIFS(Tabell1[Rad],Tabell1[Tom rad],TRUE)</f>
        <v>73</v>
      </c>
    </row>
    <row r="443" spans="13:19" x14ac:dyDescent="0.25">
      <c r="M443" s="4">
        <f t="shared" si="24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5"/>
        <v>1</v>
      </c>
      <c r="R443" s="4">
        <f>ROW()</f>
        <v>443</v>
      </c>
      <c r="S443" s="4">
        <f>_xlfn.MINIFS(Tabell1[Rad],Tabell1[Tom rad],TRUE)</f>
        <v>73</v>
      </c>
    </row>
    <row r="444" spans="13:19" x14ac:dyDescent="0.25">
      <c r="M444" s="4">
        <f t="shared" si="24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5"/>
        <v>1</v>
      </c>
      <c r="R444" s="4">
        <f>ROW()</f>
        <v>444</v>
      </c>
      <c r="S444" s="4">
        <f>_xlfn.MINIFS(Tabell1[Rad],Tabell1[Tom rad],TRUE)</f>
        <v>73</v>
      </c>
    </row>
    <row r="445" spans="13:19" x14ac:dyDescent="0.25">
      <c r="M445" s="4">
        <f t="shared" si="24"/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5"/>
        <v>1</v>
      </c>
      <c r="R445" s="4">
        <f>ROW()</f>
        <v>445</v>
      </c>
      <c r="S445" s="4">
        <f>_xlfn.MINIFS(Tabell1[Rad],Tabell1[Tom rad],TRUE)</f>
        <v>73</v>
      </c>
    </row>
    <row r="446" spans="13:19" x14ac:dyDescent="0.25">
      <c r="M446" s="4">
        <f t="shared" si="24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5"/>
        <v>1</v>
      </c>
      <c r="R446" s="4">
        <f>ROW()</f>
        <v>446</v>
      </c>
      <c r="S446" s="4">
        <f>_xlfn.MINIFS(Tabell1[Rad],Tabell1[Tom rad],TRUE)</f>
        <v>73</v>
      </c>
    </row>
    <row r="447" spans="13:19" x14ac:dyDescent="0.25">
      <c r="M447" s="4">
        <f t="shared" si="24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5"/>
        <v>1</v>
      </c>
      <c r="R447" s="4">
        <f>ROW()</f>
        <v>447</v>
      </c>
      <c r="S447" s="4">
        <f>_xlfn.MINIFS(Tabell1[Rad],Tabell1[Tom rad],TRUE)</f>
        <v>73</v>
      </c>
    </row>
    <row r="448" spans="13:19" x14ac:dyDescent="0.25">
      <c r="M448" s="4">
        <f t="shared" si="24"/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5"/>
        <v>1</v>
      </c>
      <c r="R448" s="4">
        <f>ROW()</f>
        <v>448</v>
      </c>
      <c r="S448" s="4">
        <f>_xlfn.MINIFS(Tabell1[Rad],Tabell1[Tom rad],TRUE)</f>
        <v>73</v>
      </c>
    </row>
    <row r="449" spans="13:19" x14ac:dyDescent="0.25">
      <c r="M449" s="4">
        <f t="shared" si="24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si="25"/>
        <v>1</v>
      </c>
      <c r="R449" s="4">
        <f>ROW()</f>
        <v>449</v>
      </c>
      <c r="S449" s="4">
        <f>_xlfn.MINIFS(Tabell1[Rad],Tabell1[Tom rad],TRUE)</f>
        <v>73</v>
      </c>
    </row>
    <row r="450" spans="13:19" x14ac:dyDescent="0.25">
      <c r="M450" s="4">
        <f t="shared" si="24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5"/>
        <v>1</v>
      </c>
      <c r="R450" s="4">
        <f>ROW()</f>
        <v>450</v>
      </c>
      <c r="S450" s="4">
        <f>_xlfn.MINIFS(Tabell1[Rad],Tabell1[Tom rad],TRUE)</f>
        <v>73</v>
      </c>
    </row>
    <row r="451" spans="13:19" x14ac:dyDescent="0.25">
      <c r="M451" s="4">
        <f t="shared" si="24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5"/>
        <v>1</v>
      </c>
      <c r="R451" s="4">
        <f>ROW()</f>
        <v>451</v>
      </c>
      <c r="S451" s="4">
        <f>_xlfn.MINIFS(Tabell1[Rad],Tabell1[Tom rad],TRUE)</f>
        <v>73</v>
      </c>
    </row>
    <row r="452" spans="13:19" x14ac:dyDescent="0.25">
      <c r="M452" s="4">
        <f t="shared" si="24"/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si="25"/>
        <v>1</v>
      </c>
      <c r="R452" s="4">
        <f>ROW()</f>
        <v>452</v>
      </c>
      <c r="S452" s="4">
        <f>_xlfn.MINIFS(Tabell1[Rad],Tabell1[Tom rad],TRUE)</f>
        <v>73</v>
      </c>
    </row>
    <row r="453" spans="13:19" x14ac:dyDescent="0.25">
      <c r="M453" s="4">
        <f t="shared" si="24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5"/>
        <v>1</v>
      </c>
      <c r="R453" s="4">
        <f>ROW()</f>
        <v>453</v>
      </c>
      <c r="S453" s="4">
        <f>_xlfn.MINIFS(Tabell1[Rad],Tabell1[Tom rad],TRUE)</f>
        <v>73</v>
      </c>
    </row>
    <row r="454" spans="13:19" x14ac:dyDescent="0.25">
      <c r="M454" s="4">
        <f t="shared" ref="M454:M501" si="26">A454</f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5"/>
        <v>1</v>
      </c>
      <c r="R454" s="4">
        <f>ROW()</f>
        <v>454</v>
      </c>
      <c r="S454" s="4">
        <f>_xlfn.MINIFS(Tabell1[Rad],Tabell1[Tom rad],TRUE)</f>
        <v>73</v>
      </c>
    </row>
    <row r="455" spans="13:19" x14ac:dyDescent="0.25">
      <c r="M455" s="4">
        <f t="shared" si="26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5"/>
        <v>1</v>
      </c>
      <c r="R455" s="4">
        <f>ROW()</f>
        <v>455</v>
      </c>
      <c r="S455" s="4">
        <f>_xlfn.MINIFS(Tabell1[Rad],Tabell1[Tom rad],TRUE)</f>
        <v>73</v>
      </c>
    </row>
    <row r="456" spans="13:19" x14ac:dyDescent="0.25">
      <c r="M456" s="4">
        <f t="shared" si="26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si="25"/>
        <v>1</v>
      </c>
      <c r="R456" s="4">
        <f>ROW()</f>
        <v>456</v>
      </c>
      <c r="S456" s="4">
        <f>_xlfn.MINIFS(Tabell1[Rad],Tabell1[Tom rad],TRUE)</f>
        <v>73</v>
      </c>
    </row>
    <row r="457" spans="13:19" x14ac:dyDescent="0.25">
      <c r="M457" s="4">
        <f t="shared" si="26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5"/>
        <v>1</v>
      </c>
      <c r="R457" s="4">
        <f>ROW()</f>
        <v>457</v>
      </c>
      <c r="S457" s="4">
        <f>_xlfn.MINIFS(Tabell1[Rad],Tabell1[Tom rad],TRUE)</f>
        <v>73</v>
      </c>
    </row>
    <row r="458" spans="13:19" x14ac:dyDescent="0.25">
      <c r="M458" s="4">
        <f t="shared" si="26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ref="Q458:Q501" si="27">(ISBLANK(H457))</f>
        <v>1</v>
      </c>
      <c r="R458" s="4">
        <f>ROW()</f>
        <v>458</v>
      </c>
      <c r="S458" s="4">
        <f>_xlfn.MINIFS(Tabell1[Rad],Tabell1[Tom rad],TRUE)</f>
        <v>73</v>
      </c>
    </row>
    <row r="459" spans="13:19" x14ac:dyDescent="0.25">
      <c r="M459" s="4">
        <f t="shared" si="26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7"/>
        <v>1</v>
      </c>
      <c r="R459" s="4">
        <f>ROW()</f>
        <v>459</v>
      </c>
      <c r="S459" s="4">
        <f>_xlfn.MINIFS(Tabell1[Rad],Tabell1[Tom rad],TRUE)</f>
        <v>73</v>
      </c>
    </row>
    <row r="460" spans="13:19" x14ac:dyDescent="0.25">
      <c r="M460" s="4">
        <f t="shared" si="26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7"/>
        <v>1</v>
      </c>
      <c r="R460" s="4">
        <f>ROW()</f>
        <v>460</v>
      </c>
      <c r="S460" s="4">
        <f>_xlfn.MINIFS(Tabell1[Rad],Tabell1[Tom rad],TRUE)</f>
        <v>73</v>
      </c>
    </row>
    <row r="461" spans="13:19" x14ac:dyDescent="0.25">
      <c r="M461" s="4">
        <f t="shared" si="26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7"/>
        <v>1</v>
      </c>
      <c r="R461" s="4">
        <f>ROW()</f>
        <v>461</v>
      </c>
      <c r="S461" s="4">
        <f>_xlfn.MINIFS(Tabell1[Rad],Tabell1[Tom rad],TRUE)</f>
        <v>73</v>
      </c>
    </row>
    <row r="462" spans="13:19" x14ac:dyDescent="0.25">
      <c r="M462" s="4">
        <f t="shared" si="26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7"/>
        <v>1</v>
      </c>
      <c r="R462" s="4">
        <f>ROW()</f>
        <v>462</v>
      </c>
      <c r="S462" s="4">
        <f>_xlfn.MINIFS(Tabell1[Rad],Tabell1[Tom rad],TRUE)</f>
        <v>73</v>
      </c>
    </row>
    <row r="463" spans="13:19" x14ac:dyDescent="0.25">
      <c r="M463" s="4">
        <f t="shared" si="26"/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7"/>
        <v>1</v>
      </c>
      <c r="R463" s="4">
        <f>ROW()</f>
        <v>463</v>
      </c>
      <c r="S463" s="4">
        <f>_xlfn.MINIFS(Tabell1[Rad],Tabell1[Tom rad],TRUE)</f>
        <v>73</v>
      </c>
    </row>
    <row r="464" spans="13:19" x14ac:dyDescent="0.25">
      <c r="M464" s="4">
        <f t="shared" si="26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7"/>
        <v>1</v>
      </c>
      <c r="R464" s="4">
        <f>ROW()</f>
        <v>464</v>
      </c>
      <c r="S464" s="4">
        <f>_xlfn.MINIFS(Tabell1[Rad],Tabell1[Tom rad],TRUE)</f>
        <v>73</v>
      </c>
    </row>
    <row r="465" spans="13:19" x14ac:dyDescent="0.25">
      <c r="M465" s="4">
        <f t="shared" si="26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7"/>
        <v>1</v>
      </c>
      <c r="R465" s="4">
        <f>ROW()</f>
        <v>465</v>
      </c>
      <c r="S465" s="4">
        <f>_xlfn.MINIFS(Tabell1[Rad],Tabell1[Tom rad],TRUE)</f>
        <v>73</v>
      </c>
    </row>
    <row r="466" spans="13:19" x14ac:dyDescent="0.25">
      <c r="M466" s="4">
        <f t="shared" si="26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7"/>
        <v>1</v>
      </c>
      <c r="R466" s="4">
        <f>ROW()</f>
        <v>466</v>
      </c>
      <c r="S466" s="4">
        <f>_xlfn.MINIFS(Tabell1[Rad],Tabell1[Tom rad],TRUE)</f>
        <v>73</v>
      </c>
    </row>
    <row r="467" spans="13:19" x14ac:dyDescent="0.25">
      <c r="M467" s="4">
        <f t="shared" si="26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si="27"/>
        <v>1</v>
      </c>
      <c r="R467" s="4">
        <f>ROW()</f>
        <v>467</v>
      </c>
      <c r="S467" s="4">
        <f>_xlfn.MINIFS(Tabell1[Rad],Tabell1[Tom rad],TRUE)</f>
        <v>73</v>
      </c>
    </row>
    <row r="468" spans="13:19" x14ac:dyDescent="0.25">
      <c r="M468" s="4">
        <f t="shared" si="26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7"/>
        <v>1</v>
      </c>
      <c r="R468" s="4">
        <f>ROW()</f>
        <v>468</v>
      </c>
      <c r="S468" s="4">
        <f>_xlfn.MINIFS(Tabell1[Rad],Tabell1[Tom rad],TRUE)</f>
        <v>73</v>
      </c>
    </row>
    <row r="469" spans="13:19" x14ac:dyDescent="0.25">
      <c r="M469" s="4">
        <f t="shared" si="26"/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7"/>
        <v>1</v>
      </c>
      <c r="R469" s="4">
        <f>ROW()</f>
        <v>469</v>
      </c>
      <c r="S469" s="4">
        <f>_xlfn.MINIFS(Tabell1[Rad],Tabell1[Tom rad],TRUE)</f>
        <v>73</v>
      </c>
    </row>
    <row r="470" spans="13:19" x14ac:dyDescent="0.25">
      <c r="M470" s="4">
        <f t="shared" si="26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7"/>
        <v>1</v>
      </c>
      <c r="R470" s="4">
        <f>ROW()</f>
        <v>470</v>
      </c>
      <c r="S470" s="4">
        <f>_xlfn.MINIFS(Tabell1[Rad],Tabell1[Tom rad],TRUE)</f>
        <v>73</v>
      </c>
    </row>
    <row r="471" spans="13:19" x14ac:dyDescent="0.25">
      <c r="M471" s="4">
        <f t="shared" si="26"/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7"/>
        <v>1</v>
      </c>
      <c r="R471" s="4">
        <f>ROW()</f>
        <v>471</v>
      </c>
      <c r="S471" s="4">
        <f>_xlfn.MINIFS(Tabell1[Rad],Tabell1[Tom rad],TRUE)</f>
        <v>73</v>
      </c>
    </row>
    <row r="472" spans="13:19" x14ac:dyDescent="0.25">
      <c r="M472" s="4">
        <f t="shared" si="26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7"/>
        <v>1</v>
      </c>
      <c r="R472" s="4">
        <f>ROW()</f>
        <v>472</v>
      </c>
      <c r="S472" s="4">
        <f>_xlfn.MINIFS(Tabell1[Rad],Tabell1[Tom rad],TRUE)</f>
        <v>73</v>
      </c>
    </row>
    <row r="473" spans="13:19" x14ac:dyDescent="0.25">
      <c r="M473" s="4">
        <f t="shared" si="26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si="27"/>
        <v>1</v>
      </c>
      <c r="R473" s="4">
        <f>ROW()</f>
        <v>473</v>
      </c>
      <c r="S473" s="4">
        <f>_xlfn.MINIFS(Tabell1[Rad],Tabell1[Tom rad],TRUE)</f>
        <v>73</v>
      </c>
    </row>
    <row r="474" spans="13:19" x14ac:dyDescent="0.25">
      <c r="M474" s="4">
        <f t="shared" si="26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7"/>
        <v>1</v>
      </c>
      <c r="R474" s="4">
        <f>ROW()</f>
        <v>474</v>
      </c>
      <c r="S474" s="4">
        <f>_xlfn.MINIFS(Tabell1[Rad],Tabell1[Tom rad],TRUE)</f>
        <v>73</v>
      </c>
    </row>
    <row r="475" spans="13:19" x14ac:dyDescent="0.25">
      <c r="M475" s="4">
        <f t="shared" si="26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si="27"/>
        <v>1</v>
      </c>
      <c r="R475" s="4">
        <f>ROW()</f>
        <v>475</v>
      </c>
      <c r="S475" s="4">
        <f>_xlfn.MINIFS(Tabell1[Rad],Tabell1[Tom rad],TRUE)</f>
        <v>73</v>
      </c>
    </row>
    <row r="476" spans="13:19" x14ac:dyDescent="0.25">
      <c r="M476" s="4">
        <f t="shared" si="26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7"/>
        <v>1</v>
      </c>
      <c r="R476" s="4">
        <f>ROW()</f>
        <v>476</v>
      </c>
      <c r="S476" s="4">
        <f>_xlfn.MINIFS(Tabell1[Rad],Tabell1[Tom rad],TRUE)</f>
        <v>73</v>
      </c>
    </row>
    <row r="477" spans="13:19" x14ac:dyDescent="0.25">
      <c r="M477" s="4">
        <f t="shared" si="26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7"/>
        <v>1</v>
      </c>
      <c r="R477" s="4">
        <f>ROW()</f>
        <v>477</v>
      </c>
      <c r="S477" s="4">
        <f>_xlfn.MINIFS(Tabell1[Rad],Tabell1[Tom rad],TRUE)</f>
        <v>73</v>
      </c>
    </row>
    <row r="478" spans="13:19" x14ac:dyDescent="0.25">
      <c r="M478" s="4">
        <f t="shared" si="26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7"/>
        <v>1</v>
      </c>
      <c r="R478" s="4">
        <f>ROW()</f>
        <v>478</v>
      </c>
      <c r="S478" s="4">
        <f>_xlfn.MINIFS(Tabell1[Rad],Tabell1[Tom rad],TRUE)</f>
        <v>73</v>
      </c>
    </row>
    <row r="479" spans="13:19" x14ac:dyDescent="0.25">
      <c r="M479" s="4">
        <f t="shared" si="26"/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7"/>
        <v>1</v>
      </c>
      <c r="R479" s="4">
        <f>ROW()</f>
        <v>479</v>
      </c>
      <c r="S479" s="4">
        <f>_xlfn.MINIFS(Tabell1[Rad],Tabell1[Tom rad],TRUE)</f>
        <v>73</v>
      </c>
    </row>
    <row r="480" spans="13:19" x14ac:dyDescent="0.25">
      <c r="M480" s="4">
        <f t="shared" si="26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7"/>
        <v>1</v>
      </c>
      <c r="R480" s="4">
        <f>ROW()</f>
        <v>480</v>
      </c>
      <c r="S480" s="4">
        <f>_xlfn.MINIFS(Tabell1[Rad],Tabell1[Tom rad],TRUE)</f>
        <v>73</v>
      </c>
    </row>
    <row r="481" spans="13:19" x14ac:dyDescent="0.25">
      <c r="M481" s="4">
        <f t="shared" si="26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7"/>
        <v>1</v>
      </c>
      <c r="R481" s="4">
        <f>ROW()</f>
        <v>481</v>
      </c>
      <c r="S481" s="4">
        <f>_xlfn.MINIFS(Tabell1[Rad],Tabell1[Tom rad],TRUE)</f>
        <v>73</v>
      </c>
    </row>
    <row r="482" spans="13:19" x14ac:dyDescent="0.25">
      <c r="M482" s="4">
        <f t="shared" si="26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7"/>
        <v>1</v>
      </c>
      <c r="R482" s="4">
        <f>ROW()</f>
        <v>482</v>
      </c>
      <c r="S482" s="4">
        <f>_xlfn.MINIFS(Tabell1[Rad],Tabell1[Tom rad],TRUE)</f>
        <v>73</v>
      </c>
    </row>
    <row r="483" spans="13:19" x14ac:dyDescent="0.25">
      <c r="M483" s="4">
        <f t="shared" si="26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si="27"/>
        <v>1</v>
      </c>
      <c r="R483" s="4">
        <f>ROW()</f>
        <v>483</v>
      </c>
      <c r="S483" s="4">
        <f>_xlfn.MINIFS(Tabell1[Rad],Tabell1[Tom rad],TRUE)</f>
        <v>73</v>
      </c>
    </row>
    <row r="484" spans="13:19" x14ac:dyDescent="0.25">
      <c r="M484" s="4">
        <f t="shared" si="26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7"/>
        <v>1</v>
      </c>
      <c r="R484" s="4">
        <f>ROW()</f>
        <v>484</v>
      </c>
      <c r="S484" s="4">
        <f>_xlfn.MINIFS(Tabell1[Rad],Tabell1[Tom rad],TRUE)</f>
        <v>73</v>
      </c>
    </row>
    <row r="485" spans="13:19" x14ac:dyDescent="0.25">
      <c r="M485" s="4">
        <f t="shared" si="26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7"/>
        <v>1</v>
      </c>
      <c r="R485" s="4">
        <f>ROW()</f>
        <v>485</v>
      </c>
      <c r="S485" s="4">
        <f>_xlfn.MINIFS(Tabell1[Rad],Tabell1[Tom rad],TRUE)</f>
        <v>73</v>
      </c>
    </row>
    <row r="486" spans="13:19" x14ac:dyDescent="0.25">
      <c r="M486" s="4">
        <f t="shared" si="26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7"/>
        <v>1</v>
      </c>
      <c r="R486" s="4">
        <f>ROW()</f>
        <v>486</v>
      </c>
      <c r="S486" s="4">
        <f>_xlfn.MINIFS(Tabell1[Rad],Tabell1[Tom rad],TRUE)</f>
        <v>73</v>
      </c>
    </row>
    <row r="487" spans="13:19" x14ac:dyDescent="0.25">
      <c r="M487" s="4">
        <f t="shared" si="26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7"/>
        <v>1</v>
      </c>
      <c r="R487" s="4">
        <f>ROW()</f>
        <v>487</v>
      </c>
      <c r="S487" s="4">
        <f>_xlfn.MINIFS(Tabell1[Rad],Tabell1[Tom rad],TRUE)</f>
        <v>73</v>
      </c>
    </row>
    <row r="488" spans="13:19" x14ac:dyDescent="0.25">
      <c r="M488" s="4">
        <f t="shared" si="26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7"/>
        <v>1</v>
      </c>
      <c r="R488" s="4">
        <f>ROW()</f>
        <v>488</v>
      </c>
      <c r="S488" s="4">
        <f>_xlfn.MINIFS(Tabell1[Rad],Tabell1[Tom rad],TRUE)</f>
        <v>73</v>
      </c>
    </row>
    <row r="489" spans="13:19" x14ac:dyDescent="0.25">
      <c r="M489" s="4">
        <f t="shared" si="26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7"/>
        <v>1</v>
      </c>
      <c r="R489" s="4">
        <f>ROW()</f>
        <v>489</v>
      </c>
      <c r="S489" s="4">
        <f>_xlfn.MINIFS(Tabell1[Rad],Tabell1[Tom rad],TRUE)</f>
        <v>73</v>
      </c>
    </row>
    <row r="490" spans="13:19" x14ac:dyDescent="0.25">
      <c r="M490" s="4">
        <f t="shared" si="26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7"/>
        <v>1</v>
      </c>
      <c r="R490" s="4">
        <f>ROW()</f>
        <v>490</v>
      </c>
      <c r="S490" s="4">
        <f>_xlfn.MINIFS(Tabell1[Rad],Tabell1[Tom rad],TRUE)</f>
        <v>73</v>
      </c>
    </row>
    <row r="491" spans="13:19" x14ac:dyDescent="0.25">
      <c r="M491" s="4">
        <f t="shared" si="26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7"/>
        <v>1</v>
      </c>
      <c r="R491" s="4">
        <f>ROW()</f>
        <v>491</v>
      </c>
      <c r="S491" s="4">
        <f>_xlfn.MINIFS(Tabell1[Rad],Tabell1[Tom rad],TRUE)</f>
        <v>73</v>
      </c>
    </row>
    <row r="492" spans="13:19" x14ac:dyDescent="0.25">
      <c r="M492" s="4">
        <f t="shared" si="26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7"/>
        <v>1</v>
      </c>
      <c r="R492" s="4">
        <f>ROW()</f>
        <v>492</v>
      </c>
      <c r="S492" s="4">
        <f>_xlfn.MINIFS(Tabell1[Rad],Tabell1[Tom rad],TRUE)</f>
        <v>73</v>
      </c>
    </row>
    <row r="493" spans="13:19" x14ac:dyDescent="0.25">
      <c r="M493" s="4">
        <f t="shared" si="26"/>
        <v>0</v>
      </c>
      <c r="N493" s="4" t="str">
        <f>IF(Tabell1[[#This Row],[Preparatkontroll]]=0,"",1)</f>
        <v/>
      </c>
      <c r="O493" s="4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4" t="str">
        <f>IF(Tabell1[[#This Row],[Rad]]&gt;Tabell1[[#This Row],[Första tomma]]-1,"",IF(ISEVEN(Tabell1[[#This Row],[Substans nr]])=TRUE,TRUE,FALSE))</f>
        <v/>
      </c>
      <c r="Q493" s="4" t="b">
        <f t="shared" si="27"/>
        <v>1</v>
      </c>
      <c r="R493" s="4">
        <f>ROW()</f>
        <v>493</v>
      </c>
      <c r="S493" s="4">
        <f>_xlfn.MINIFS(Tabell1[Rad],Tabell1[Tom rad],TRUE)</f>
        <v>73</v>
      </c>
    </row>
    <row r="494" spans="13:19" x14ac:dyDescent="0.25">
      <c r="M494" s="4">
        <f t="shared" si="26"/>
        <v>0</v>
      </c>
      <c r="N494" s="4" t="str">
        <f>IF(Tabell1[[#This Row],[Preparatkontroll]]=0,"",1)</f>
        <v/>
      </c>
      <c r="O494" s="4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4" t="str">
        <f>IF(Tabell1[[#This Row],[Rad]]&gt;Tabell1[[#This Row],[Första tomma]]-1,"",IF(ISEVEN(Tabell1[[#This Row],[Substans nr]])=TRUE,TRUE,FALSE))</f>
        <v/>
      </c>
      <c r="Q494" s="4" t="b">
        <f t="shared" si="27"/>
        <v>1</v>
      </c>
      <c r="R494" s="4">
        <f>ROW()</f>
        <v>494</v>
      </c>
      <c r="S494" s="4">
        <f>_xlfn.MINIFS(Tabell1[Rad],Tabell1[Tom rad],TRUE)</f>
        <v>73</v>
      </c>
    </row>
    <row r="495" spans="13:19" x14ac:dyDescent="0.25">
      <c r="M495" s="4">
        <f t="shared" si="26"/>
        <v>0</v>
      </c>
      <c r="N495" s="4" t="str">
        <f>IF(Tabell1[[#This Row],[Preparatkontroll]]=0,"",1)</f>
        <v/>
      </c>
      <c r="O495" s="4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4" t="str">
        <f>IF(Tabell1[[#This Row],[Rad]]&gt;Tabell1[[#This Row],[Första tomma]]-1,"",IF(ISEVEN(Tabell1[[#This Row],[Substans nr]])=TRUE,TRUE,FALSE))</f>
        <v/>
      </c>
      <c r="Q495" s="4" t="b">
        <f t="shared" si="27"/>
        <v>1</v>
      </c>
      <c r="R495" s="4">
        <f>ROW()</f>
        <v>495</v>
      </c>
      <c r="S495" s="4">
        <f>_xlfn.MINIFS(Tabell1[Rad],Tabell1[Tom rad],TRUE)</f>
        <v>73</v>
      </c>
    </row>
    <row r="496" spans="13:19" x14ac:dyDescent="0.25">
      <c r="M496" s="4">
        <f t="shared" si="26"/>
        <v>0</v>
      </c>
      <c r="N496" s="4" t="str">
        <f>IF(Tabell1[[#This Row],[Preparatkontroll]]=0,"",1)</f>
        <v/>
      </c>
      <c r="O496" s="4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4" t="str">
        <f>IF(Tabell1[[#This Row],[Rad]]&gt;Tabell1[[#This Row],[Första tomma]]-1,"",IF(ISEVEN(Tabell1[[#This Row],[Substans nr]])=TRUE,TRUE,FALSE))</f>
        <v/>
      </c>
      <c r="Q496" s="4" t="b">
        <f t="shared" si="27"/>
        <v>1</v>
      </c>
      <c r="R496" s="4">
        <f>ROW()</f>
        <v>496</v>
      </c>
      <c r="S496" s="4">
        <f>_xlfn.MINIFS(Tabell1[Rad],Tabell1[Tom rad],TRUE)</f>
        <v>73</v>
      </c>
    </row>
    <row r="497" spans="13:19" x14ac:dyDescent="0.25">
      <c r="M497" s="4">
        <f t="shared" si="26"/>
        <v>0</v>
      </c>
      <c r="N497" s="4" t="str">
        <f>IF(Tabell1[[#This Row],[Preparatkontroll]]=0,"",1)</f>
        <v/>
      </c>
      <c r="O497" s="4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4" t="str">
        <f>IF(Tabell1[[#This Row],[Rad]]&gt;Tabell1[[#This Row],[Första tomma]]-1,"",IF(ISEVEN(Tabell1[[#This Row],[Substans nr]])=TRUE,TRUE,FALSE))</f>
        <v/>
      </c>
      <c r="Q497" s="4" t="b">
        <f t="shared" si="27"/>
        <v>1</v>
      </c>
      <c r="R497" s="4">
        <f>ROW()</f>
        <v>497</v>
      </c>
      <c r="S497" s="4">
        <f>_xlfn.MINIFS(Tabell1[Rad],Tabell1[Tom rad],TRUE)</f>
        <v>73</v>
      </c>
    </row>
    <row r="498" spans="13:19" x14ac:dyDescent="0.25">
      <c r="M498" s="4">
        <f t="shared" si="26"/>
        <v>0</v>
      </c>
      <c r="N498" s="4" t="str">
        <f>IF(Tabell1[[#This Row],[Preparatkontroll]]=0,"",1)</f>
        <v/>
      </c>
      <c r="O498" s="4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4" t="str">
        <f>IF(Tabell1[[#This Row],[Rad]]&gt;Tabell1[[#This Row],[Första tomma]]-1,"",IF(ISEVEN(Tabell1[[#This Row],[Substans nr]])=TRUE,TRUE,FALSE))</f>
        <v/>
      </c>
      <c r="Q498" s="4" t="b">
        <f t="shared" si="27"/>
        <v>1</v>
      </c>
      <c r="R498" s="4">
        <f>ROW()</f>
        <v>498</v>
      </c>
      <c r="S498" s="4">
        <f>_xlfn.MINIFS(Tabell1[Rad],Tabell1[Tom rad],TRUE)</f>
        <v>73</v>
      </c>
    </row>
    <row r="499" spans="13:19" x14ac:dyDescent="0.25">
      <c r="M499" s="4">
        <f t="shared" si="26"/>
        <v>0</v>
      </c>
      <c r="N499" s="4" t="str">
        <f>IF(Tabell1[[#This Row],[Preparatkontroll]]=0,"",1)</f>
        <v/>
      </c>
      <c r="O499" s="4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4" t="str">
        <f>IF(Tabell1[[#This Row],[Rad]]&gt;Tabell1[[#This Row],[Första tomma]]-1,"",IF(ISEVEN(Tabell1[[#This Row],[Substans nr]])=TRUE,TRUE,FALSE))</f>
        <v/>
      </c>
      <c r="Q499" s="4" t="b">
        <f t="shared" si="27"/>
        <v>1</v>
      </c>
      <c r="R499" s="4">
        <f>ROW()</f>
        <v>499</v>
      </c>
      <c r="S499" s="4">
        <f>_xlfn.MINIFS(Tabell1[Rad],Tabell1[Tom rad],TRUE)</f>
        <v>73</v>
      </c>
    </row>
    <row r="500" spans="13:19" x14ac:dyDescent="0.25">
      <c r="M500" s="4">
        <f t="shared" si="26"/>
        <v>0</v>
      </c>
      <c r="N500" s="4" t="str">
        <f>IF(Tabell1[[#This Row],[Preparatkontroll]]=0,"",1)</f>
        <v/>
      </c>
      <c r="O500" s="4" t="e" cm="1">
        <f t="array" ref="O5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0" s="4" t="str">
        <f>IF(Tabell1[[#This Row],[Rad]]&gt;Tabell1[[#This Row],[Första tomma]]-1,"",IF(ISEVEN(Tabell1[[#This Row],[Substans nr]])=TRUE,TRUE,FALSE))</f>
        <v/>
      </c>
      <c r="Q500" s="4" t="b">
        <f t="shared" si="27"/>
        <v>1</v>
      </c>
      <c r="R500" s="4">
        <f>ROW()</f>
        <v>500</v>
      </c>
      <c r="S500" s="4">
        <f>_xlfn.MINIFS(Tabell1[Rad],Tabell1[Tom rad],TRUE)</f>
        <v>73</v>
      </c>
    </row>
    <row r="501" spans="13:19" x14ac:dyDescent="0.25">
      <c r="M501" s="4">
        <f t="shared" si="26"/>
        <v>0</v>
      </c>
      <c r="N501" s="4" t="str">
        <f>IF(Tabell1[[#This Row],[Preparatkontroll]]=0,"",1)</f>
        <v/>
      </c>
      <c r="O501" s="4" t="e" cm="1">
        <f t="array" ref="O5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1" s="4" t="str">
        <f>IF(Tabell1[[#This Row],[Rad]]&gt;Tabell1[[#This Row],[Första tomma]]-1,"",IF(ISEVEN(Tabell1[[#This Row],[Substans nr]])=TRUE,TRUE,FALSE))</f>
        <v/>
      </c>
      <c r="Q501" s="4" t="b">
        <f t="shared" si="27"/>
        <v>1</v>
      </c>
      <c r="R501" s="4">
        <f>ROW()</f>
        <v>501</v>
      </c>
      <c r="S501" s="4">
        <f>_xlfn.MINIFS(Tabell1[Rad],Tabell1[Tom rad],TRUE)</f>
        <v>73</v>
      </c>
    </row>
  </sheetData>
  <autoFilter ref="A3:L72" xr:uid="{00000000-0001-0000-0000-000000000000}"/>
  <mergeCells count="104">
    <mergeCell ref="B70:B71"/>
    <mergeCell ref="A24:A27"/>
    <mergeCell ref="B24:B27"/>
    <mergeCell ref="C24:C27"/>
    <mergeCell ref="F26:F27"/>
    <mergeCell ref="D26:D27"/>
    <mergeCell ref="E26:E27"/>
    <mergeCell ref="A41:A42"/>
    <mergeCell ref="A64:A67"/>
    <mergeCell ref="A59:A60"/>
    <mergeCell ref="A49:A50"/>
    <mergeCell ref="A46:A47"/>
    <mergeCell ref="E46:E47"/>
    <mergeCell ref="F46:F47"/>
    <mergeCell ref="A69:A71"/>
    <mergeCell ref="A54:A57"/>
    <mergeCell ref="D61:D62"/>
    <mergeCell ref="B41:B42"/>
    <mergeCell ref="C41:C42"/>
    <mergeCell ref="D6:D7"/>
    <mergeCell ref="E6:E7"/>
    <mergeCell ref="F6:F7"/>
    <mergeCell ref="G6:G7"/>
    <mergeCell ref="I6:I7"/>
    <mergeCell ref="C12:C15"/>
    <mergeCell ref="C17:C22"/>
    <mergeCell ref="C6:C7"/>
    <mergeCell ref="E21:E22"/>
    <mergeCell ref="F21:F22"/>
    <mergeCell ref="E17:E20"/>
    <mergeCell ref="F17:F20"/>
    <mergeCell ref="D21:D22"/>
    <mergeCell ref="B59:B60"/>
    <mergeCell ref="B55:B57"/>
    <mergeCell ref="E55:E56"/>
    <mergeCell ref="F55:F56"/>
    <mergeCell ref="L46:L47"/>
    <mergeCell ref="K66:K67"/>
    <mergeCell ref="B64:B67"/>
    <mergeCell ref="A61:A63"/>
    <mergeCell ref="E61:E62"/>
    <mergeCell ref="G46:G47"/>
    <mergeCell ref="C66:C67"/>
    <mergeCell ref="E66:E67"/>
    <mergeCell ref="L55:L56"/>
    <mergeCell ref="D66:D67"/>
    <mergeCell ref="B46:B47"/>
    <mergeCell ref="I46:I47"/>
    <mergeCell ref="C46:C47"/>
    <mergeCell ref="D46:D47"/>
    <mergeCell ref="B61:B62"/>
    <mergeCell ref="F61:F62"/>
    <mergeCell ref="J46:J47"/>
    <mergeCell ref="K46:K47"/>
    <mergeCell ref="C55:C56"/>
    <mergeCell ref="C49:C50"/>
    <mergeCell ref="L66:L67"/>
    <mergeCell ref="K55:K56"/>
    <mergeCell ref="I55:I56"/>
    <mergeCell ref="J55:J56"/>
    <mergeCell ref="G66:G67"/>
    <mergeCell ref="I66:I67"/>
    <mergeCell ref="J66:J67"/>
    <mergeCell ref="F66:F67"/>
    <mergeCell ref="D55:D56"/>
    <mergeCell ref="K26:K27"/>
    <mergeCell ref="E24:E25"/>
    <mergeCell ref="F24:F25"/>
    <mergeCell ref="I24:I25"/>
    <mergeCell ref="J24:J25"/>
    <mergeCell ref="K24:K25"/>
    <mergeCell ref="D24:D25"/>
    <mergeCell ref="F28:F30"/>
    <mergeCell ref="D28:D30"/>
    <mergeCell ref="E28:E30"/>
    <mergeCell ref="J26:J27"/>
    <mergeCell ref="I26:I27"/>
    <mergeCell ref="J6:J7"/>
    <mergeCell ref="K6:K7"/>
    <mergeCell ref="L6:L7"/>
    <mergeCell ref="K21:K22"/>
    <mergeCell ref="I17:I18"/>
    <mergeCell ref="I21:I22"/>
    <mergeCell ref="J21:J22"/>
    <mergeCell ref="K17:K18"/>
    <mergeCell ref="J19:J20"/>
    <mergeCell ref="K19:K20"/>
    <mergeCell ref="I19:I20"/>
    <mergeCell ref="J17:J18"/>
    <mergeCell ref="A28:A31"/>
    <mergeCell ref="B28:B31"/>
    <mergeCell ref="A51:A53"/>
    <mergeCell ref="B51:B53"/>
    <mergeCell ref="A2:C2"/>
    <mergeCell ref="A12:A15"/>
    <mergeCell ref="B17:B22"/>
    <mergeCell ref="A6:A7"/>
    <mergeCell ref="B6:B7"/>
    <mergeCell ref="B12:B15"/>
    <mergeCell ref="A17:A22"/>
    <mergeCell ref="B49:B50"/>
    <mergeCell ref="A33:A37"/>
    <mergeCell ref="B33:B37"/>
    <mergeCell ref="C33:C37"/>
  </mergeCells>
  <phoneticPr fontId="9" type="noConversion"/>
  <conditionalFormatting sqref="A5 A32:C32 A51:B51 C52">
    <cfRule type="expression" dxfId="39" priority="132">
      <formula>#REF!=TRUE</formula>
    </cfRule>
  </conditionalFormatting>
  <conditionalFormatting sqref="A48 B63:C63">
    <cfRule type="expression" dxfId="38" priority="7">
      <formula>$P48=TRUE</formula>
    </cfRule>
  </conditionalFormatting>
  <conditionalFormatting sqref="A61 A79:K79 A89:C89 F89 I89:J89 A90:L90 L89">
    <cfRule type="expression" dxfId="37" priority="99">
      <formula>$P63=TRUE</formula>
    </cfRule>
  </conditionalFormatting>
  <conditionalFormatting sqref="A24:B25 E63:L63 A64:L67">
    <cfRule type="expression" dxfId="36" priority="28">
      <formula>$P24=TRUE</formula>
    </cfRule>
  </conditionalFormatting>
  <conditionalFormatting sqref="A43:B43">
    <cfRule type="expression" dxfId="35" priority="130">
      <formula>#REF!=TRUE</formula>
    </cfRule>
  </conditionalFormatting>
  <conditionalFormatting sqref="A4:D4 F4:L4 A12:I12 J12:L15 D13:I15 A17:C17 E17:L17 G18:H18 L18 G19:L19 G20:H20 L20 E21:L21 G22:H22 L22 A24:D24 A25:C25 G27:H27 H28:H29 G30:H31 H36:H38 A39:J39 L39 C49 B61:C61 E61:J61 C62 G62:J62 C70:C71 A72:L88">
    <cfRule type="expression" dxfId="34" priority="50">
      <formula>$P4=TRUE</formula>
    </cfRule>
  </conditionalFormatting>
  <conditionalFormatting sqref="A6:G6 I6:L6 B69 A88:G88 I88:J88 A91:L467">
    <cfRule type="expression" dxfId="33" priority="87">
      <formula>$P7=TRUE</formula>
    </cfRule>
  </conditionalFormatting>
  <conditionalFormatting sqref="A86:G87 I86:K87">
    <cfRule type="expression" dxfId="32" priority="103">
      <formula>#REF!=TRUE</formula>
    </cfRule>
  </conditionalFormatting>
  <conditionalFormatting sqref="A80:K82 H82:H88 A83:G85 I83:K85">
    <cfRule type="expression" dxfId="31" priority="100">
      <formula>$P83=TRUE</formula>
    </cfRule>
  </conditionalFormatting>
  <conditionalFormatting sqref="A23:L23">
    <cfRule type="expression" dxfId="30" priority="24">
      <formula>$P23=TRUE</formula>
    </cfRule>
  </conditionalFormatting>
  <conditionalFormatting sqref="A41:L41 D42:L43 H47:H48">
    <cfRule type="expression" dxfId="29" priority="25">
      <formula>$P41=TRUE</formula>
    </cfRule>
  </conditionalFormatting>
  <conditionalFormatting sqref="B5:L5 A8:L9 A10:C10 L27:L32 A33:C33 F40:K40 A44:L46 E49:L53 C53 A54:L60">
    <cfRule type="expression" dxfId="28" priority="8">
      <formula>$P5=TRUE</formula>
    </cfRule>
  </conditionalFormatting>
  <conditionalFormatting sqref="C66:G66 I66:L66">
    <cfRule type="expression" dxfId="27" priority="96">
      <formula>$P64=TRUE</formula>
    </cfRule>
  </conditionalFormatting>
  <conditionalFormatting sqref="C64:K65 L64:L66 C66:D66 I66:K66">
    <cfRule type="expression" dxfId="26" priority="85">
      <formula>$P74=TRUE</formula>
    </cfRule>
  </conditionalFormatting>
  <conditionalFormatting sqref="D17:D21">
    <cfRule type="expression" dxfId="25" priority="31">
      <formula>$P17=TRUE</formula>
    </cfRule>
  </conditionalFormatting>
  <conditionalFormatting sqref="D26:D27">
    <cfRule type="expression" dxfId="24" priority="60">
      <formula>$P26=TRUE</formula>
    </cfRule>
  </conditionalFormatting>
  <conditionalFormatting sqref="D49:D51">
    <cfRule type="expression" dxfId="23" priority="29">
      <formula>$P49=TRUE</formula>
    </cfRule>
  </conditionalFormatting>
  <conditionalFormatting sqref="E68">
    <cfRule type="expression" dxfId="22" priority="127">
      <formula>$P66=TRUE</formula>
    </cfRule>
  </conditionalFormatting>
  <conditionalFormatting sqref="E70">
    <cfRule type="expression" dxfId="21" priority="115">
      <formula>$P67=TRUE</formula>
    </cfRule>
  </conditionalFormatting>
  <conditionalFormatting sqref="E71">
    <cfRule type="expression" dxfId="20" priority="109">
      <formula>$P67=TRUE</formula>
    </cfRule>
  </conditionalFormatting>
  <conditionalFormatting sqref="E32:K32">
    <cfRule type="expression" dxfId="19" priority="11">
      <formula>$P32=TRUE</formula>
    </cfRule>
  </conditionalFormatting>
  <conditionalFormatting sqref="E10:L10 A16:L16 A49:B50">
    <cfRule type="expression" dxfId="18" priority="30">
      <formula>$P10=TRUE</formula>
    </cfRule>
  </conditionalFormatting>
  <conditionalFormatting sqref="E68:L68 A68:C69 F69:L69 E70:L71 A89:C89 F89 I89:J89 A90:L501 L89">
    <cfRule type="expression" dxfId="17" priority="53">
      <formula>$P68=TRUE</formula>
    </cfRule>
  </conditionalFormatting>
  <conditionalFormatting sqref="F28">
    <cfRule type="expression" dxfId="16" priority="19">
      <formula>$P28=TRUE</formula>
    </cfRule>
  </conditionalFormatting>
  <conditionalFormatting sqref="F24:L24 G25 L25 F26:L26">
    <cfRule type="expression" dxfId="15" priority="36">
      <formula>$P24=TRUE</formula>
    </cfRule>
  </conditionalFormatting>
  <conditionalFormatting sqref="G29">
    <cfRule type="expression" dxfId="14" priority="129">
      <formula>$P28=TRUE</formula>
    </cfRule>
  </conditionalFormatting>
  <conditionalFormatting sqref="H6:H7">
    <cfRule type="expression" dxfId="13" priority="27">
      <formula>$P6=TRUE</formula>
    </cfRule>
  </conditionalFormatting>
  <conditionalFormatting sqref="H11">
    <cfRule type="expression" dxfId="12" priority="22">
      <formula>$P11=TRUE</formula>
    </cfRule>
  </conditionalFormatting>
  <conditionalFormatting sqref="H33">
    <cfRule type="expression" dxfId="11" priority="121">
      <formula>$P37=TRUE</formula>
    </cfRule>
  </conditionalFormatting>
  <conditionalFormatting sqref="K9">
    <cfRule type="expression" dxfId="10" priority="23">
      <formula>$P9=TRUE</formula>
    </cfRule>
  </conditionalFormatting>
  <conditionalFormatting sqref="K11">
    <cfRule type="expression" dxfId="9" priority="21">
      <formula>$P11=TRUE</formula>
    </cfRule>
  </conditionalFormatting>
  <conditionalFormatting sqref="K28 K30:K31">
    <cfRule type="expression" dxfId="8" priority="18">
      <formula>$P28=TRUE</formula>
    </cfRule>
  </conditionalFormatting>
  <conditionalFormatting sqref="K48">
    <cfRule type="expression" dxfId="7" priority="6">
      <formula>$P48=TRUE</formula>
    </cfRule>
  </conditionalFormatting>
  <conditionalFormatting sqref="K68:K71">
    <cfRule type="expression" dxfId="6" priority="125">
      <formula>$P78=TRUE</formula>
    </cfRule>
    <cfRule type="expression" dxfId="5" priority="126">
      <formula>$P66=TRUE</formula>
    </cfRule>
  </conditionalFormatting>
  <conditionalFormatting sqref="K77">
    <cfRule type="expression" dxfId="4" priority="20">
      <formula>$P79=TRUE</formula>
    </cfRule>
  </conditionalFormatting>
  <conditionalFormatting sqref="K61:L62">
    <cfRule type="expression" dxfId="3" priority="4">
      <formula>$P61=TRUE</formula>
    </cfRule>
  </conditionalFormatting>
  <conditionalFormatting sqref="K89">
    <cfRule type="expression" dxfId="2" priority="2">
      <formula>$P89=TRUE</formula>
    </cfRule>
  </conditionalFormatting>
  <conditionalFormatting sqref="K89">
    <cfRule type="expression" dxfId="1" priority="3">
      <formula>$P90=TRUE</formula>
    </cfRule>
  </conditionalFormatting>
  <conditionalFormatting sqref="K88">
    <cfRule type="expression" dxfId="0" priority="1">
      <formula>#REF!=TRUE</formula>
    </cfRule>
  </conditionalFormatting>
  <hyperlinks>
    <hyperlink ref="A91" r:id="rId1" xr:uid="{BBAB2459-8BD5-4787-94E1-5A6D92652EC2}"/>
    <hyperlink ref="A1" r:id="rId2" xr:uid="{CCFAED6F-523E-46D4-8C74-57933356D931}"/>
    <hyperlink ref="D16" r:id="rId3" xr:uid="{1C9C3256-7564-461D-AC96-C88F09E8269B}"/>
    <hyperlink ref="D54" r:id="rId4" xr:uid="{A59F60C2-B9E3-407F-87AD-FA68E3B98143}"/>
    <hyperlink ref="D66" r:id="rId5" xr:uid="{CD8EA72D-2E0D-42A7-A3D3-BF81BF358116}"/>
    <hyperlink ref="D44" r:id="rId6" xr:uid="{6DFACF46-97A0-4AE1-A080-409C63530462}"/>
    <hyperlink ref="D57" r:id="rId7" xr:uid="{0D884699-FC48-43E9-A29D-E89498AE5C30}"/>
    <hyperlink ref="D55" r:id="rId8" xr:uid="{E1E20D60-5F6B-48B8-AF5B-0678D9DF86F6}"/>
    <hyperlink ref="D83" r:id="rId9" xr:uid="{113FB448-CBEF-4C14-A5F4-DE36181EFFB3}"/>
    <hyperlink ref="D89" r:id="rId10" xr:uid="{03AC305C-05EC-4D06-B0B9-3910ED08041F}"/>
    <hyperlink ref="D72" r:id="rId11" xr:uid="{34C3791D-2B12-40E4-A8A3-41DDDC8D9F2E}"/>
    <hyperlink ref="D60" r:id="rId12" xr:uid="{0C1DA751-E7C3-4341-9D31-77BAB8D6F7E2}"/>
    <hyperlink ref="D88" r:id="rId13" xr:uid="{82C093A9-B0D2-4999-BB27-5ED5F5885A78}"/>
    <hyperlink ref="D41" r:id="rId14" xr:uid="{0FE3E0AD-A951-43CC-B790-21388CA370BE}"/>
    <hyperlink ref="D6" r:id="rId15" xr:uid="{ABF6F7BA-EF4C-4ECC-8BBD-4855A2C44E4D}"/>
    <hyperlink ref="D39" r:id="rId16" xr:uid="{B4D6459C-339E-4348-97B8-0745A9DE7EEB}"/>
    <hyperlink ref="D8" r:id="rId17" xr:uid="{A36ED8CF-A60F-46AE-8106-5817DB183D9F}"/>
    <hyperlink ref="D82" r:id="rId18" xr:uid="{D26F9DF2-23EF-46AB-A1DA-C947ECEF35CD}"/>
    <hyperlink ref="D78" r:id="rId19" xr:uid="{051403CB-3F3C-4327-851A-EFF5C909AC8A}"/>
    <hyperlink ref="D81" r:id="rId20" xr:uid="{03D2997C-633F-4544-9EF1-E88463E03FB6}"/>
    <hyperlink ref="D79" r:id="rId21" xr:uid="{BFD192D5-C1D1-41DC-8555-FEBAAE671294}"/>
    <hyperlink ref="D80" r:id="rId22" xr:uid="{D0F7008B-A99A-456C-9946-502986858DA3}"/>
    <hyperlink ref="D87" r:id="rId23" xr:uid="{0143C8E2-3975-433C-ADBD-480E5ECE4FC3}"/>
    <hyperlink ref="D65" r:id="rId24" xr:uid="{43D9CF85-D9BF-4E55-B41C-8695C34DB0D2}"/>
    <hyperlink ref="D64" r:id="rId25" xr:uid="{E8009A4A-8C91-48E9-A6A2-67E88673425A}"/>
    <hyperlink ref="D9" r:id="rId26" xr:uid="{3CE4133A-B898-4BB0-840C-73F79DD1AC08}"/>
    <hyperlink ref="D86" r:id="rId27" xr:uid="{917D129A-AC2C-4C35-8AA3-75A392B4C165}"/>
    <hyperlink ref="D45" r:id="rId28" xr:uid="{995CB52F-26A9-4CB6-9718-DE0B05F7171A}"/>
    <hyperlink ref="D33" r:id="rId29" xr:uid="{75C246AF-5A0E-479B-AD63-E8F8F8E9D7D0}"/>
    <hyperlink ref="D68" r:id="rId30" xr:uid="{9EC4259B-BC76-46EE-A362-CA0D8B38AB7F}"/>
    <hyperlink ref="D49" r:id="rId31" xr:uid="{73E7B814-A15A-47FD-AB87-5F13A2B67FCE}"/>
    <hyperlink ref="D58" r:id="rId32" xr:uid="{BE79706F-9BDD-4C41-9A4D-A10D658C0AAE}"/>
    <hyperlink ref="D13" r:id="rId33" xr:uid="{1A244879-DCE4-4FE9-8629-DC201A9833EA}"/>
    <hyperlink ref="D15" r:id="rId34" xr:uid="{FCAE2CFC-7291-42B5-AB37-195A0143F619}"/>
    <hyperlink ref="D14" r:id="rId35" xr:uid="{84628A4C-EC25-49FC-89B1-8ED75F2412DA}"/>
    <hyperlink ref="D12" r:id="rId36" xr:uid="{010C059B-1035-42A6-9C20-EF96E47285D2}"/>
    <hyperlink ref="D69" r:id="rId37" xr:uid="{FF6395A9-7D4A-4322-9EA4-5FE32FE75F27}"/>
    <hyperlink ref="D70" r:id="rId38" xr:uid="{22FCDBE5-9407-47A1-9CC8-62D76527CB11}"/>
    <hyperlink ref="D71" r:id="rId39" xr:uid="{B5A3297D-8AAC-4357-993E-DC80375FBA04}"/>
    <hyperlink ref="D35" r:id="rId40" xr:uid="{52E45D9F-A73E-49D1-B9F8-8AA31088FC1A}"/>
    <hyperlink ref="D36" r:id="rId41" xr:uid="{C35B2FC0-7921-4A51-B269-B4FC80BD36F1}"/>
    <hyperlink ref="D37" r:id="rId42" xr:uid="{2882112D-19B1-48F1-A3BB-9F29EB283C59}"/>
    <hyperlink ref="D24" r:id="rId43" display="https://mellanarkiv-offentlig.vgregion.se/alfresco/s/archive/stream/public/v1/source/available/sofia/rhs8136-160155217-557/native/SPC gemcitabin-accord-tyskland.pdf" xr:uid="{AF76E4FA-AC9F-4894-AFA9-DE7597D2418F}"/>
    <hyperlink ref="D26" r:id="rId44" display="https://mellanarkiv-offentlig.vgregion.se/alfresco/s/archive/stream/public/v1/source/available/sofia/rhs8136-160155217-556/native/SPC gemcitabin-accord-schweiz.pdf" xr:uid="{9D43725C-576D-4D72-A7CF-CE5FAF1A3362}"/>
    <hyperlink ref="D50" r:id="rId45" xr:uid="{602D47ED-822B-41A2-8796-A294829301F9}"/>
    <hyperlink ref="D84" r:id="rId46" xr:uid="{2823FF82-683A-424B-B562-74DBF3D3ACE2}"/>
    <hyperlink ref="D21" r:id="rId47" display="SPC Furosemide Heritage Pharmaceuticals Inc " xr:uid="{DE0C9A67-3EB3-4104-9E87-CDB0BDD3C745}"/>
    <hyperlink ref="D17" r:id="rId48" xr:uid="{21EEE95E-9CB5-4A76-BCD8-491BD2705191}"/>
    <hyperlink ref="D18" r:id="rId49" xr:uid="{5AE088C7-07C2-4A3B-9E9B-FCFFD28E4456}"/>
    <hyperlink ref="D19" r:id="rId50" xr:uid="{35C8B03F-C3DA-426B-8339-D782E6528BCF}"/>
    <hyperlink ref="D21:D22" r:id="rId51" display="Furosemide Heritage Pharmaceuticals Inc " xr:uid="{45F30190-E7F8-4E8A-BCAC-0342889B09B2}"/>
    <hyperlink ref="D20" r:id="rId52" xr:uid="{1B5F9DB8-147C-45C7-B30D-127843415942}"/>
    <hyperlink ref="D34" r:id="rId53" xr:uid="{5A104B84-ACB0-4287-ADC2-C3645C3E76CC}"/>
    <hyperlink ref="D38" r:id="rId54" xr:uid="{E4105D02-FF5A-4F33-BFCE-7F144929C1FD}"/>
    <hyperlink ref="D51" r:id="rId55" xr:uid="{98E2C708-08A6-4AB3-A4D4-CD0C94CC239C}"/>
    <hyperlink ref="D52" r:id="rId56" xr:uid="{83411017-EB45-4F4C-9DF1-6A0B4E8101BA}"/>
    <hyperlink ref="D53" r:id="rId57" xr:uid="{3BEDF16F-3529-411A-8C5B-E683C1EBC088}"/>
    <hyperlink ref="D10" r:id="rId58" xr:uid="{701D807E-B6E9-4DF8-A3DF-A70DFF2F4B08}"/>
    <hyperlink ref="D4" r:id="rId59" xr:uid="{464D6B3B-0A66-4C68-9786-190A4C3CA506}"/>
    <hyperlink ref="D40" r:id="rId60" xr:uid="{699C21E1-9D5D-439B-8810-AEB4A8813773}"/>
    <hyperlink ref="D46" r:id="rId61" xr:uid="{0B128A4A-C820-44A6-91A1-A2A3B7E04C7F}"/>
    <hyperlink ref="D77" r:id="rId62" xr:uid="{EEC829F3-0DDB-4BF4-91D6-97C86569581E}"/>
    <hyperlink ref="D23" r:id="rId63" xr:uid="{DC92F8DA-0978-4DB7-A4A9-8F813C2D4D38}"/>
    <hyperlink ref="D85" r:id="rId64" xr:uid="{16D408E4-0E77-4A8D-B4C3-2D9F0611ADFD}"/>
    <hyperlink ref="D59" r:id="rId65" xr:uid="{A0350489-D956-4625-B7FD-3CDD64985B7F}"/>
    <hyperlink ref="D5" r:id="rId66" xr:uid="{BE5489B7-440D-4537-A60C-090841604DA8}"/>
    <hyperlink ref="D42" r:id="rId67" xr:uid="{13D4F2DE-78FF-4557-AD9C-D8F2C1BC1180}"/>
    <hyperlink ref="D11" r:id="rId68" display="https://mellanarkiv-offentlig.vgregion.se/alfresco/s/archive/stream/public/v1/source/available/sofia/rhs8136-160155217-399/native/SPC Glutaferro orala droppar ES 774053.pdf" xr:uid="{8695F030-4A2C-4BEA-9B81-D5FE64E0163C}"/>
    <hyperlink ref="D43" r:id="rId69" xr:uid="{39D73DF9-BE28-4CC8-AFD3-4E81370B9DEC}"/>
    <hyperlink ref="D28" r:id="rId70" xr:uid="{4B5695D1-5222-4137-A9CC-0789B1E730A8}"/>
    <hyperlink ref="D32" r:id="rId71" xr:uid="{43B3A578-292D-4043-BED0-758E610DABAD}"/>
    <hyperlink ref="D31" r:id="rId72" xr:uid="{FBD80E30-7226-4D18-978C-79B585BC2B52}"/>
    <hyperlink ref="D48" r:id="rId73" xr:uid="{ED93ABF2-B6F2-4C31-A7A0-7D07733474AF}"/>
    <hyperlink ref="D63" r:id="rId74" xr:uid="{C52DD380-232C-48A9-BC41-34BE47D7E2C7}"/>
    <hyperlink ref="D61" r:id="rId75" display="https://mellanarkiv-offentlig.vgregion.se/alfresco/s/archive/stream/public/v1/source/available/sofia/rhs8136-160155217-640/native/SPC Rifampin 300 mg vnr 851575.pdf" xr:uid="{EF84AE00-C30A-42DB-A5C2-1A2C66EA5D30}"/>
  </hyperlinks>
  <pageMargins left="0.7" right="0.7" top="0.75" bottom="0.75" header="0.3" footer="0.3"/>
  <pageSetup paperSize="9" scale="47" orientation="landscape" r:id="rId76"/>
  <tableParts count="2">
    <tablePart r:id="rId77"/>
    <tablePart r:id="rId7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Sara Zimmermann</lastModifiedBy>
  <revision/>
  <dcterms:created xsi:type="dcterms:W3CDTF">2019-05-16T13:14:39.0000000Z</dcterms:created>
  <dcterms:modified xsi:type="dcterms:W3CDTF">2026-05-21T11:57:58.0000000Z</dcterms:modified>
  <category/>
  <contentStatus/>
</coreProperties>
</file>