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worksheets/sheet2.xml" ContentType="application/vnd.openxmlformats-officedocument.spreadsheetml.worksheet+xml"/>
  <Override PartName="/xl/worksheets/sheet1.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3"/>
  <workbookPr codeName="ThisWorkbook" autoCompressPictures="0"/>
  <mc:AlternateContent xmlns:mc="http://schemas.openxmlformats.org/markup-compatibility/2006">
    <mc:Choice Requires="x15">
      <x15ac:absPath xmlns:x15ac="http://schemas.microsoft.com/office/spreadsheetml/2010/11/ac" url="/Users/ahlo/Documents/Arbete/Infosäk uppdrag VGR/Informationssäkerhetprogrammet 2020/Verktygslåda från Ingrid 2024/Nya dokument till Ingrid/"/>
    </mc:Choice>
  </mc:AlternateContent>
  <xr:revisionPtr revIDLastSave="0" documentId="8_{9A543367-F8CA-1A42-8F97-87FE2944158A}" xr6:coauthVersionLast="47" xr6:coauthVersionMax="47" xr10:uidLastSave="{00000000-0000-0000-0000-000000000000}"/>
  <bookViews>
    <workbookView xWindow="0" yWindow="500" windowWidth="44140" windowHeight="23220" tabRatio="823" activeTab="1" xr2:uid="{00000000-000D-0000-FFFF-FFFF00000000}"/>
  </bookViews>
  <sheets>
    <sheet name="Instruktioner" sheetId="22" r:id="rId1"/>
    <sheet name="Valda säkerhetsåtgärder" sheetId="1" r:id="rId2"/>
    <sheet name="Scorecard" sheetId="2" r:id="rId3"/>
    <sheet name="Diagram - Namn" sheetId="3" r:id="rId4"/>
    <sheet name="Diagram - Nummer" sheetId="4" r:id="rId5"/>
    <sheet name="Staplar - Namn" sheetId="5" r:id="rId6"/>
    <sheet name="Staplar - Nummer" sheetId="6" r:id="rId7"/>
  </sheets>
  <definedNames>
    <definedName name="_xlnm._FilterDatabase" localSheetId="1" hidden="1">'Valda säkerhetsåtgärder'!$A$9:$G$121</definedName>
    <definedName name="_xlnm.Print_Area" localSheetId="2">Scorecard!$B$1:$T$13</definedName>
    <definedName name="_xlnm.Print_Area" localSheetId="1">'Valda säkerhetsåtgärder'!$A$1:$J$230</definedName>
    <definedName name="_xlnm.Print_Titles" localSheetId="1">'Valda säkerhetsåtgärder'!$7:$9</definedName>
    <definedName name="Z_FAECBC4C_5428_4016_9561_61D61C1EC9AA_.wvu.Cols" localSheetId="1" hidden="1">'Valda säkerhetsåtgärder'!#REF!</definedName>
    <definedName name="Z_FAECBC4C_5428_4016_9561_61D61C1EC9AA_.wvu.FilterData" localSheetId="1" hidden="1">'Valda säkerhetsåtgärder'!$B$1:$M$1</definedName>
    <definedName name="Z_FAECBC4C_5428_4016_9561_61D61C1EC9AA_.wvu.PrintArea" localSheetId="2" hidden="1">Scorecard!$B$1:$T$13</definedName>
    <definedName name="Z_FAECBC4C_5428_4016_9561_61D61C1EC9AA_.wvu.PrintArea" localSheetId="1" hidden="1">'Valda säkerhetsåtgärder'!$A$1:$J$230</definedName>
    <definedName name="Z_FAECBC4C_5428_4016_9561_61D61C1EC9AA_.wvu.PrintTitles" localSheetId="1" hidden="1">'Valda säkerhetsåtgärder'!$7:$9</definedName>
    <definedName name="Z_FAECBC4C_5428_4016_9561_61D61C1EC9AA_.wvu.Rows" localSheetId="2" hidden="1">Scorecard!$4:$8</definedName>
    <definedName name="Z_FAECBC4C_5428_4016_9561_61D61C1EC9AA_.wvu.Rows" localSheetId="1" hidden="1">'Valda säkerhetsåtgärder'!$1:$6,'Valda säkerhetsåtgärder'!$10:$122,'Valda säkerhetsåtgärder'!$124:$160,'Valda säkerhetsåtgärder'!$164:$172,'Valda säkerhetsåtgärder'!$176:$180,'Valda säkerhetsåtgärder'!$194:$228,'Valda säkerhetsåtgärder'!#REF!,'Valda säkerhetsåtgärder'!#REF!,'Valda säkerhetsåtgärder'!#REF!,'Valda säkerhetsåtgärder'!#REF!,'Valda säkerhetsåtgärder'!#REF!,'Valda säkerhetsåtgärder'!#REF!,'Valda säkerhetsåtgärder'!#REF!</definedName>
  </definedNames>
  <calcPr calcId="191029"/>
  <customWorkbookViews>
    <customWorkbookView name="Jonas Linehall - Personal View" guid="{FAECBC4C-5428-4016-9561-61D61C1EC9AA}" mergeInterval="0" personalView="1" maximized="1" windowWidth="1676" windowHeight="848" tabRatio="81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91" i="1" l="1"/>
  <c r="T11" i="2" s="1"/>
  <c r="G191" i="1"/>
  <c r="M11" i="2" s="1"/>
  <c r="G173" i="1"/>
  <c r="M10" i="2" s="1"/>
  <c r="G161" i="1"/>
  <c r="M9" i="2" s="1"/>
  <c r="S11" i="2"/>
  <c r="R11" i="2"/>
  <c r="Q11" i="2"/>
  <c r="P11" i="2"/>
  <c r="O11" i="2"/>
  <c r="L11" i="2"/>
  <c r="K11" i="2"/>
  <c r="J11" i="2"/>
  <c r="I11" i="2"/>
  <c r="H11" i="2"/>
  <c r="G11" i="2"/>
  <c r="E11" i="2"/>
  <c r="F11" i="2"/>
  <c r="D11" i="2"/>
  <c r="B1" i="2"/>
  <c r="B2" i="2"/>
  <c r="E2" i="2"/>
  <c r="H2" i="2"/>
  <c r="O2" i="2"/>
  <c r="B4" i="2"/>
  <c r="C4" i="2"/>
  <c r="D4" i="2"/>
  <c r="E4" i="2"/>
  <c r="F4" i="2"/>
  <c r="G4" i="2"/>
  <c r="H4" i="2"/>
  <c r="I4" i="2"/>
  <c r="J4" i="2"/>
  <c r="K4" i="2"/>
  <c r="L4" i="2"/>
  <c r="G47" i="1"/>
  <c r="M4" i="2"/>
  <c r="O4" i="2"/>
  <c r="P4" i="2"/>
  <c r="Q4" i="2"/>
  <c r="R4" i="2"/>
  <c r="S4" i="2"/>
  <c r="I47" i="1"/>
  <c r="T4" i="2"/>
  <c r="B5" i="2"/>
  <c r="C5" i="2"/>
  <c r="D5" i="2"/>
  <c r="E5" i="2"/>
  <c r="F5" i="2"/>
  <c r="G5" i="2"/>
  <c r="H5" i="2"/>
  <c r="I5" i="2"/>
  <c r="J5" i="2"/>
  <c r="K5" i="2"/>
  <c r="L5" i="2"/>
  <c r="G71" i="1"/>
  <c r="M5" i="2"/>
  <c r="O5" i="2"/>
  <c r="P5" i="2"/>
  <c r="Q5" i="2"/>
  <c r="R5" i="2"/>
  <c r="S5" i="2"/>
  <c r="I71" i="1"/>
  <c r="T5" i="2"/>
  <c r="B6" i="2"/>
  <c r="C6" i="2"/>
  <c r="D6" i="2"/>
  <c r="E6" i="2"/>
  <c r="F6" i="2"/>
  <c r="G6" i="2"/>
  <c r="H6" i="2"/>
  <c r="I6" i="2"/>
  <c r="J6" i="2"/>
  <c r="K6" i="2"/>
  <c r="L6" i="2"/>
  <c r="G80" i="1"/>
  <c r="M6" i="2"/>
  <c r="O6" i="2"/>
  <c r="P6" i="2"/>
  <c r="Q6" i="2"/>
  <c r="R6" i="2"/>
  <c r="S6" i="2"/>
  <c r="I80" i="1"/>
  <c r="T6" i="2"/>
  <c r="B7" i="2"/>
  <c r="C7" i="2"/>
  <c r="D7" i="2"/>
  <c r="E7" i="2"/>
  <c r="F7" i="2"/>
  <c r="G7" i="2"/>
  <c r="H7" i="2"/>
  <c r="I7" i="2"/>
  <c r="J7" i="2"/>
  <c r="K7" i="2"/>
  <c r="L7" i="2"/>
  <c r="G102" i="1"/>
  <c r="M7" i="2"/>
  <c r="O7" i="2"/>
  <c r="P7" i="2"/>
  <c r="Q7" i="2"/>
  <c r="R7" i="2"/>
  <c r="S7" i="2"/>
  <c r="I102" i="1"/>
  <c r="T7" i="2"/>
  <c r="B8" i="2"/>
  <c r="C8" i="2"/>
  <c r="D8" i="2"/>
  <c r="E8" i="2"/>
  <c r="F8" i="2"/>
  <c r="G8" i="2"/>
  <c r="H8" i="2"/>
  <c r="I8" i="2"/>
  <c r="J8" i="2"/>
  <c r="K8" i="2"/>
  <c r="L8" i="2"/>
  <c r="G121" i="1"/>
  <c r="M8" i="2"/>
  <c r="O8" i="2"/>
  <c r="P8" i="2"/>
  <c r="Q8" i="2"/>
  <c r="R8" i="2"/>
  <c r="S8" i="2"/>
  <c r="I121" i="1"/>
  <c r="T8" i="2"/>
  <c r="B9" i="2"/>
  <c r="C9" i="2"/>
  <c r="D9" i="2"/>
  <c r="E9" i="2"/>
  <c r="F9" i="2"/>
  <c r="G9" i="2"/>
  <c r="H9" i="2"/>
  <c r="I9" i="2"/>
  <c r="J9" i="2"/>
  <c r="K9" i="2"/>
  <c r="L9" i="2"/>
  <c r="O9" i="2"/>
  <c r="P9" i="2"/>
  <c r="Q9" i="2"/>
  <c r="R9" i="2"/>
  <c r="S9" i="2"/>
  <c r="I161" i="1"/>
  <c r="T9" i="2" s="1"/>
  <c r="B10" i="2"/>
  <c r="C10" i="2"/>
  <c r="D10" i="2"/>
  <c r="E10" i="2"/>
  <c r="F10" i="2"/>
  <c r="G10" i="2"/>
  <c r="H10" i="2"/>
  <c r="I10" i="2"/>
  <c r="J10" i="2"/>
  <c r="K10" i="2"/>
  <c r="L10" i="2"/>
  <c r="O10" i="2"/>
  <c r="P10" i="2"/>
  <c r="Q10" i="2"/>
  <c r="R10" i="2"/>
  <c r="S10" i="2"/>
  <c r="I173" i="1"/>
  <c r="T10" i="2"/>
  <c r="B11" i="2"/>
  <c r="C11" i="2"/>
  <c r="B12" i="2"/>
  <c r="C12" i="2"/>
  <c r="D12" i="2"/>
  <c r="E12" i="2"/>
  <c r="F12" i="2"/>
  <c r="G12" i="2"/>
  <c r="H12" i="2"/>
  <c r="I12" i="2"/>
  <c r="J12" i="2"/>
  <c r="K12" i="2"/>
  <c r="L12" i="2"/>
  <c r="G229" i="1"/>
  <c r="M12" i="2" s="1"/>
  <c r="O12" i="2"/>
  <c r="P12" i="2"/>
  <c r="Q12" i="2"/>
  <c r="R12" i="2"/>
  <c r="S12" i="2"/>
  <c r="I229" i="1"/>
  <c r="T12" i="2" s="1"/>
</calcChain>
</file>

<file path=xl/sharedStrings.xml><?xml version="1.0" encoding="utf-8"?>
<sst xmlns="http://schemas.openxmlformats.org/spreadsheetml/2006/main" count="436" uniqueCount="354">
  <si>
    <t>8.3</t>
  </si>
  <si>
    <r>
      <t xml:space="preserve"># 1
</t>
    </r>
    <r>
      <rPr>
        <sz val="8"/>
        <color indexed="9"/>
        <rFont val="Arial"/>
        <family val="2"/>
      </rPr>
      <t>(mognad)</t>
    </r>
  </si>
  <si>
    <r>
      <t xml:space="preserve"># 2
</t>
    </r>
    <r>
      <rPr>
        <sz val="8"/>
        <color indexed="9"/>
        <rFont val="Arial"/>
        <family val="2"/>
      </rPr>
      <t>(mognad)</t>
    </r>
  </si>
  <si>
    <r>
      <t xml:space="preserve"># 3
</t>
    </r>
    <r>
      <rPr>
        <sz val="8"/>
        <color indexed="9"/>
        <rFont val="Arial"/>
        <family val="2"/>
      </rPr>
      <t>(mognad)</t>
    </r>
  </si>
  <si>
    <r>
      <t xml:space="preserve"># 4
</t>
    </r>
    <r>
      <rPr>
        <sz val="8"/>
        <color indexed="9"/>
        <rFont val="Arial"/>
        <family val="2"/>
      </rPr>
      <t>(mognad)</t>
    </r>
  </si>
  <si>
    <r>
      <t xml:space="preserve"># 5
</t>
    </r>
    <r>
      <rPr>
        <sz val="8"/>
        <color indexed="9"/>
        <rFont val="Arial"/>
        <family val="2"/>
      </rPr>
      <t>(mognad)</t>
    </r>
  </si>
  <si>
    <t>Ledningssystem för informationssäkerhet</t>
  </si>
  <si>
    <r>
      <t>Allmäna krav:</t>
    </r>
    <r>
      <rPr>
        <sz val="10"/>
        <rFont val="Arial"/>
        <family val="2"/>
      </rPr>
      <t xml:space="preserve">
Organisationen skall upprätta, införa, driva, övervaka, granska, underhålla och förbättra ett dokumenterat LIS inom ramen för organisationens totala verksamhet och de risker organisationen utsätts för.  I denna standard tillämpas en process som är baserad på PDCA-modellen.</t>
    </r>
  </si>
  <si>
    <t>Upprätta och hantera LIS</t>
  </si>
  <si>
    <t>Dokumentstyrning</t>
  </si>
  <si>
    <t>Styrande dokument</t>
  </si>
  <si>
    <t>Resultat av genomgång</t>
  </si>
  <si>
    <t>Förebyggande åtgärder</t>
  </si>
  <si>
    <t>Korrigerande åtgärder</t>
  </si>
  <si>
    <t>Ständig förbättring</t>
  </si>
  <si>
    <t>5.2.1</t>
  </si>
  <si>
    <t>5.2.2</t>
  </si>
  <si>
    <r>
      <t xml:space="preserve">Medel
</t>
    </r>
    <r>
      <rPr>
        <sz val="8"/>
        <color indexed="9"/>
        <rFont val="Arial"/>
        <family val="2"/>
      </rPr>
      <t>(av svarade frågor)</t>
    </r>
  </si>
  <si>
    <t>Bedömning av verksamhetsbetydelse</t>
  </si>
  <si>
    <t>Distansarbete</t>
  </si>
  <si>
    <t>Ändringshantering</t>
  </si>
  <si>
    <t>Insamling av bevis</t>
  </si>
  <si>
    <t>Rapportering av informationssäkerhetshändelser</t>
  </si>
  <si>
    <t>Anställningsvillkor</t>
  </si>
  <si>
    <t>Disciplinär process</t>
  </si>
  <si>
    <t>Återlämnande av tillgångar</t>
  </si>
  <si>
    <t>7.3</t>
  </si>
  <si>
    <t>7.1</t>
  </si>
  <si>
    <t>7.2</t>
  </si>
  <si>
    <t>8.1</t>
  </si>
  <si>
    <t>8.2</t>
  </si>
  <si>
    <t>#</t>
  </si>
  <si>
    <t>Rubrik</t>
  </si>
  <si>
    <t>x</t>
  </si>
  <si>
    <t>Säkerhetsåtgärd</t>
  </si>
  <si>
    <t>5.1</t>
  </si>
  <si>
    <t>Avsnitt</t>
  </si>
  <si>
    <t>Område</t>
  </si>
  <si>
    <t># Frågor</t>
  </si>
  <si>
    <t>Önskat minimivärde</t>
  </si>
  <si>
    <t>Underlag för genomgång</t>
  </si>
  <si>
    <t>4.2.1</t>
  </si>
  <si>
    <t>4.2.2</t>
  </si>
  <si>
    <t>Upprätta LIS</t>
  </si>
  <si>
    <r>
      <t>Införa och driva LIS</t>
    </r>
    <r>
      <rPr>
        <sz val="10"/>
        <rFont val="Arial"/>
        <family val="2"/>
      </rPr>
      <t xml:space="preserve">
Organisationen skall göra följande:
</t>
    </r>
  </si>
  <si>
    <r>
      <t>Övervaka och granska LIS</t>
    </r>
    <r>
      <rPr>
        <sz val="10"/>
        <rFont val="Arial"/>
        <family val="2"/>
      </rPr>
      <t xml:space="preserve">
Organisationen skall göra följande:</t>
    </r>
  </si>
  <si>
    <t>4.2.3</t>
  </si>
  <si>
    <r>
      <t>Underhålla och förbättra LIS</t>
    </r>
    <r>
      <rPr>
        <sz val="10"/>
        <rFont val="Arial"/>
        <family val="2"/>
      </rPr>
      <t xml:space="preserve">
Organisationen skall regelbundet göra följande:</t>
    </r>
  </si>
  <si>
    <t>4.2.4</t>
  </si>
  <si>
    <t>Dokumentationskrav</t>
  </si>
  <si>
    <t>4.3.1</t>
  </si>
  <si>
    <t>Allmänt</t>
  </si>
  <si>
    <t>Ledningens ansvar</t>
  </si>
  <si>
    <t>Interna revisioner av LIS</t>
  </si>
  <si>
    <t>Ledningens genomgång av LIS</t>
  </si>
  <si>
    <t>Förbättring av LIS</t>
  </si>
  <si>
    <t>Tillämpbart</t>
  </si>
  <si>
    <t>Kommentar</t>
  </si>
  <si>
    <t>Motsvarighet finns</t>
  </si>
  <si>
    <t>Ej tillämpbart</t>
  </si>
  <si>
    <t>Bedömning av tillämplighet</t>
  </si>
  <si>
    <t>Bedömning av nuläget</t>
  </si>
  <si>
    <t>Orsak</t>
  </si>
  <si>
    <t>Hänvisning</t>
  </si>
  <si>
    <t>Liten betydelse =1
Avgörande betydelse = 5</t>
  </si>
  <si>
    <t>Frågor</t>
  </si>
  <si>
    <t>Ledningens åtagande</t>
  </si>
  <si>
    <t>Hantering av resurser</t>
  </si>
  <si>
    <t>Kontakt med myndigheter</t>
  </si>
  <si>
    <t>Bakgrundskontroll</t>
  </si>
  <si>
    <t>Informationsklassning</t>
  </si>
  <si>
    <t>Märkning av information</t>
  </si>
  <si>
    <t>Tekniska försörjningssystem</t>
  </si>
  <si>
    <t>Kablagesäkerhet</t>
  </si>
  <si>
    <t>Underhåll av utrustning</t>
  </si>
  <si>
    <t>Dokumenterade driftsrutiner</t>
  </si>
  <si>
    <t>Kapacitetshantering</t>
  </si>
  <si>
    <t>Skydd mot skadlig kod</t>
  </si>
  <si>
    <t>Synkronisering av tid</t>
  </si>
  <si>
    <t>Separation av nätverk</t>
  </si>
  <si>
    <t>Informationsöverföring</t>
  </si>
  <si>
    <t>Immateriella rättigheter</t>
  </si>
  <si>
    <t>Instruktioner för ifyllande:</t>
  </si>
  <si>
    <t>- Bedöm om kontrollen är tillämpbar eller ej. Om den ej är tillämpbar kan man ange varför i kolumnen "Orsak". Detta är valfritt.</t>
  </si>
  <si>
    <t>- Bedöm nuläget (1-5) för alla tillämpbara kontroller. Om man vill hänvisa till något dokument eller bevis för kontrollen kan man göra detta i kolumnen "Hänvisning". Detta är valfritt.</t>
  </si>
  <si>
    <t xml:space="preserve">- Gör en bedömning av verksamhetsbetydelsen (1-5) för respektive kontroll. </t>
  </si>
  <si>
    <t>- I kolumnen "Övrigt" kan ytterligare information skrivas in. Detta är valfritt.</t>
  </si>
  <si>
    <t>1. Under fliken "Scorecard", fyll i önskat minimivärde. Bör vara minst 3. Ändra inget annat under fliken än minimivärdet.</t>
  </si>
  <si>
    <t>3. De olika gula flikarna är diagram som visar efterlevnaden baserat på vad som fyllts i. Diagrammen kan användas i rapporter och presentationer efter behov.</t>
  </si>
  <si>
    <t>- 1 = "Ej påbörjad"</t>
  </si>
  <si>
    <t>- 2 = "Klar 1-29%"</t>
  </si>
  <si>
    <t>- 3 = "Klar 30-69%"</t>
  </si>
  <si>
    <t>- 4 = "Klar 70-100%"</t>
  </si>
  <si>
    <t>- 5 = "Fastställd"</t>
  </si>
  <si>
    <t>4. När bedömningen av nuläget görs gäller följande statusnivåer som vägledning (hämtade från metodstödet).</t>
  </si>
  <si>
    <t>Förbättringsförslag/Övrigt</t>
  </si>
  <si>
    <t>2. Börja arbeta med fliken "Frågor" för att kontrollera kommunens efterlevnad gentemot ISO 27001/27002.</t>
  </si>
  <si>
    <t>Organisatoriska säkerhetsåtgärder</t>
  </si>
  <si>
    <t>5.2</t>
  </si>
  <si>
    <t>5.3</t>
  </si>
  <si>
    <t>Roller och ansvar för
informationssäkerhet</t>
  </si>
  <si>
    <t>Uppdelning av arbetsuppgifter
och ansvar</t>
  </si>
  <si>
    <t>Informationssäkerhetspolicy och ämnesspecifika policyer ska fastställas, godkännas av ledningen, publiceras, kommuniceras till och accepteras av berörd personal och berörda intressenter, samt ses över vid planerade intervall och om betydande ändringar sker. Svensk nationell anmärkning: Termen ämnesspecifik policy är ovanlig i svenskt ordbruk. I dokumentet avses ett regeldokument hierarkiskt
underliggande informationssäkerhetspolicyn, såsom en riktlinje, eninstruktion, en rutin, eller liknande.</t>
  </si>
  <si>
    <t>Roller och ansvar för informationssäkerhet ska fastställas och tilldelas
utifrån organisationens behov.</t>
  </si>
  <si>
    <t>Personrelaterade säkerhetsåtgärder</t>
  </si>
  <si>
    <t>6.1</t>
  </si>
  <si>
    <t>6.2</t>
  </si>
  <si>
    <t>6.3</t>
  </si>
  <si>
    <t>6.4</t>
  </si>
  <si>
    <t>6.5</t>
  </si>
  <si>
    <t>6.6</t>
  </si>
  <si>
    <t>6.7</t>
  </si>
  <si>
    <r>
      <t>Bakgrundskontroll ska utföras för alla sökande innan de blir en del av
organisationen, samt fortlöpande med beaktande av relevanta lagar,
regler samt etiska krav, och stå i proportion till verksamhetskraven,
klassningen av den information som de ges behörighet till och de
risker som uppfattas föreligga.</t>
    </r>
    <r>
      <rPr>
        <sz val="10"/>
        <rFont val="Arial"/>
        <family val="2"/>
      </rPr>
      <t xml:space="preserve">
</t>
    </r>
  </si>
  <si>
    <t xml:space="preserve">Personalens och organisationens ansvar för informationssäkerheten ska anges i anställningsavtal.
</t>
  </si>
  <si>
    <t xml:space="preserve">Organisationens personal och relevanta intressenter ska erhålla
lämplig utbildning och övning för ökad medvetenhet om
informationssäkerhet samt regelbundna uppdateringar vad gäller
organisationens informationssäkerhetspolicy, ämnesspecifika
policyer och rutiner utifrån vad som är relevant för deras
arbetsuppgifter.
</t>
  </si>
  <si>
    <t>Medvetenhet och utbildning om informationssäkerhet</t>
  </si>
  <si>
    <t xml:space="preserve">Det ska finnas en formell och kommunicerad disciplinär process för
att vidta åtgärder mot personal och andra relevanta intressenter som
har brutit mot en informationssäkerhetspolicy.
</t>
  </si>
  <si>
    <r>
      <t>Ansvar och skyldigheter för informationssäkerhet som fortsätter att
gälla efter att en anställning upphör eller ändras ska definieras,
tillämpas och kommuniceras till relevant personal och andra
intressenter.</t>
    </r>
    <r>
      <rPr>
        <sz val="10"/>
        <rFont val="Arial"/>
        <family val="2"/>
      </rPr>
      <t xml:space="preserve">
</t>
    </r>
  </si>
  <si>
    <t>Ansvar efter upphörande eller ändring av anställning</t>
  </si>
  <si>
    <t xml:space="preserve">Konfidentialitets- och sekretessavtal som speglar organisationens
behov av skydd av information ska identifieras, dokumenteras,
regelbundet ses över och undertecknas av personal och andra
relevanta intressenter.
</t>
  </si>
  <si>
    <t>Avtal om konfidentialitet eller sekretess</t>
  </si>
  <si>
    <t>När personal arbetar på distans ska säkerhetsåtgärder genomföras för
att skydda information som nås, bearbetas eller lagras utanför
organisationens lokaler.</t>
  </si>
  <si>
    <t>6.8</t>
  </si>
  <si>
    <t xml:space="preserve">Organisationen ska tillhandahålla en mekanism så att personalen kan
rapportera observerade eller misstänkta
informationssäkerhetshändelser i tid via lämpliga kanaler.
</t>
  </si>
  <si>
    <t>Fysiska säkerhetsåtgärder</t>
  </si>
  <si>
    <t>7.4</t>
  </si>
  <si>
    <t>7.5</t>
  </si>
  <si>
    <t>7.6</t>
  </si>
  <si>
    <t>7.7</t>
  </si>
  <si>
    <t>7.8</t>
  </si>
  <si>
    <t>7.9</t>
  </si>
  <si>
    <t>7.10</t>
  </si>
  <si>
    <t>7.11</t>
  </si>
  <si>
    <t>7.12</t>
  </si>
  <si>
    <t>7.13</t>
  </si>
  <si>
    <t>7.14</t>
  </si>
  <si>
    <t>Fysiska skalskydd</t>
  </si>
  <si>
    <t>Säkerhetsperimetrar ska vara utformade och användas för att skydda
områden som innehåller information och andra relaterade tillgångar.</t>
  </si>
  <si>
    <t>Fysiskt tillträde</t>
  </si>
  <si>
    <t>Säkrade områden ska skyddas genom lämpliga tillträdesbegränsningar och åtkomstpunkter.</t>
  </si>
  <si>
    <t>Säkerställande av kontor, rum
och anläggningar</t>
  </si>
  <si>
    <t xml:space="preserve">Fysisk säkerhet för kontor, utrymmen och anläggningar ska utformas
och införas.
</t>
  </si>
  <si>
    <t>Fysisk säkerhetsövervakning</t>
  </si>
  <si>
    <t xml:space="preserve">Lokaler ska övervakas löpande för att upptäcka otillåten fysisk
åtkomst.
</t>
  </si>
  <si>
    <t>Skydd mot fysiska och
miljörelaterade hot</t>
  </si>
  <si>
    <t>Skydd mot fysiska och miljömässiga hot, t.ex. naturkatastrofer och
andra avsiktliga eller oavsiktliga fysiska hot mot infrastruktur ska
utformas och införas.</t>
  </si>
  <si>
    <t>Arbete i säkrade utrymmen</t>
  </si>
  <si>
    <t>Säkerhetsåtgärder för arbete i säkrade utrymmen ska utformas och
införas.</t>
  </si>
  <si>
    <t>Rent skrivbord och tom skärm</t>
  </si>
  <si>
    <t>Regler om rent skrivbord avseende papper och flyttbara
lagringsmedier respektive tom skärm avseende
informationsbehandlingsresurser ska fastställas samt tillämpas på
lämpligt sätt.</t>
  </si>
  <si>
    <t>Placering och skydd av
utrustning</t>
  </si>
  <si>
    <t>Utrustning ska placeras på ett säkert sätt och skyddas.</t>
  </si>
  <si>
    <t>Säkerhet för tillgångar utanför
organisationens lokaler</t>
  </si>
  <si>
    <t>Tillgångar utanför organisationens lokaler ska skyddas.</t>
  </si>
  <si>
    <t>Lagringsmedier</t>
  </si>
  <si>
    <t>Lagringsmedier ska hanteras under hela sin livscykel från inköp,
användning, transport och avveckling i enlighet med organisationens
klassningssystem och hanteringskrav.</t>
  </si>
  <si>
    <t>Informationsbehandlingsresurser ska skyddas från elavbrott och
andra störningar som orsakas av fel i tekniska försörjningssystem.</t>
  </si>
  <si>
    <t>Kablar för strömförsörjning, data eller stödjande informationstjänster
ska skyddas från avlyssning, störningar och skada.</t>
  </si>
  <si>
    <t xml:space="preserve">Utrustning ska underhållas korrekt för att säkerställa informationens
tillgänglighet, riktighet och konfidentialitet.
</t>
  </si>
  <si>
    <t>Säker avveckling eller
återanvändning av utrustning</t>
  </si>
  <si>
    <t xml:space="preserve">Utrustning som innehåller lagringsmedier ska granskas för att
säkerställa att alla känsliga uppgifter och licensierade program har
avlägsnats eller överskrivits på ett säkert sätt före avveckling eller
återanvändning.
</t>
  </si>
  <si>
    <t>Tekniska säkerhetsåtgärder</t>
  </si>
  <si>
    <t>8.4</t>
  </si>
  <si>
    <t>8.5</t>
  </si>
  <si>
    <t>8.6</t>
  </si>
  <si>
    <t>8.7</t>
  </si>
  <si>
    <t>8.8</t>
  </si>
  <si>
    <t>8.9</t>
  </si>
  <si>
    <t>8.10</t>
  </si>
  <si>
    <t>Användarklienter</t>
  </si>
  <si>
    <t xml:space="preserve">Information som lagras på, behandlas av eller är tillgänglig via
användarklienter ska skyddas
</t>
  </si>
  <si>
    <t>Privilegierade åtkomsträttigheter</t>
  </si>
  <si>
    <t>Tilldelning och användning av privilegierade åtkomsträttigheter ska
begränsas och hanteras.</t>
  </si>
  <si>
    <t>Begränsning av åtkomst till
information</t>
  </si>
  <si>
    <t xml:space="preserve">Åtkomsten till information och andra relaterade tillgångar ska
begränsas i enlighet med den fastställda ämnesspecifika policyn för
åtkomstkontroll.
</t>
  </si>
  <si>
    <t>Tillgång till källkod</t>
  </si>
  <si>
    <t xml:space="preserve">Läs- och skrivåtkomst till källkod, utvecklingsverktyg och
programbibliotek ska hanteras på lämpligt sätt.
</t>
  </si>
  <si>
    <t>Säker autentisering</t>
  </si>
  <si>
    <t xml:space="preserve">Säker autentiseringsteknik och säkra autentiseringsrutiner ska
användas vad gäller begränsningar för informationsåtkomsten och
den ämnesspecifika policyn för åtkomstkontroll.
</t>
  </si>
  <si>
    <t xml:space="preserve">Resursanvändningen ska övervakas samt justeras i enlighet med
aktuella och väntade kapacitetskrav.
</t>
  </si>
  <si>
    <t xml:space="preserve">Skydd mot skadlig kod ska införas, med stöd av en lämplig
medvetenhetsnivå bland användarna.
</t>
  </si>
  <si>
    <t>Hantering av tekniska
sårbarheter</t>
  </si>
  <si>
    <t xml:space="preserve">Information om tekniska sårbarheter i de informationssystem som
används ska inhämtas, organisationens exponering för sådana
sårbarheter granskas och lämpliga åtgärder vidtas.
</t>
  </si>
  <si>
    <t>Konfigurationshantering</t>
  </si>
  <si>
    <t>Konfigurationer, inklusive säkerhetskonfigurationer, av hårdvara,
programvara, tjänster och nätverk ska fastställas, dokumenteras,
implementeras, övervakas och granskas.</t>
  </si>
  <si>
    <t>Radering av information</t>
  </si>
  <si>
    <t>5.4</t>
  </si>
  <si>
    <t>5.5</t>
  </si>
  <si>
    <t>5.6</t>
  </si>
  <si>
    <t>5.7</t>
  </si>
  <si>
    <t>5.8</t>
  </si>
  <si>
    <t>5.9</t>
  </si>
  <si>
    <t>5.10</t>
  </si>
  <si>
    <t>5.11</t>
  </si>
  <si>
    <t>5.12</t>
  </si>
  <si>
    <t>5.13</t>
  </si>
  <si>
    <t>5.14</t>
  </si>
  <si>
    <t>5.15</t>
  </si>
  <si>
    <t>5.16</t>
  </si>
  <si>
    <t>5.18</t>
  </si>
  <si>
    <t>5.17</t>
  </si>
  <si>
    <t>5.19</t>
  </si>
  <si>
    <t>5.20</t>
  </si>
  <si>
    <t>5.21</t>
  </si>
  <si>
    <t>5.22</t>
  </si>
  <si>
    <t>5.23</t>
  </si>
  <si>
    <t>5.24</t>
  </si>
  <si>
    <t>5.25</t>
  </si>
  <si>
    <t>5.26</t>
  </si>
  <si>
    <t>5.27</t>
  </si>
  <si>
    <t>5.28</t>
  </si>
  <si>
    <t>5.29</t>
  </si>
  <si>
    <t>5.30</t>
  </si>
  <si>
    <t>5.31</t>
  </si>
  <si>
    <t>5.32</t>
  </si>
  <si>
    <t>5.33</t>
  </si>
  <si>
    <t>5.34</t>
  </si>
  <si>
    <t>5.35</t>
  </si>
  <si>
    <t>5.36</t>
  </si>
  <si>
    <t>Arbetsuppgifter och ansvarsområden som står i konflikt med
varandra ska åtskiljas.</t>
  </si>
  <si>
    <t>5.37</t>
  </si>
  <si>
    <t>Information som lagras i informationssystem, enheter eller andra
lagringsmedier ska raderas när den inte längre behövs.</t>
  </si>
  <si>
    <t>8.11</t>
  </si>
  <si>
    <t>8.12</t>
  </si>
  <si>
    <t>8.13</t>
  </si>
  <si>
    <t>8.14</t>
  </si>
  <si>
    <t>8.15</t>
  </si>
  <si>
    <t>8.16</t>
  </si>
  <si>
    <t>8.17</t>
  </si>
  <si>
    <t>8.19</t>
  </si>
  <si>
    <t>8.20</t>
  </si>
  <si>
    <t>8.21</t>
  </si>
  <si>
    <t>8.22</t>
  </si>
  <si>
    <t>8.23</t>
  </si>
  <si>
    <t>8.24</t>
  </si>
  <si>
    <t>8.25</t>
  </si>
  <si>
    <t>8.26</t>
  </si>
  <si>
    <t>8.27</t>
  </si>
  <si>
    <t>8.28</t>
  </si>
  <si>
    <t>8.29</t>
  </si>
  <si>
    <t>8.30</t>
  </si>
  <si>
    <t>8.31</t>
  </si>
  <si>
    <t>8.32</t>
  </si>
  <si>
    <t>8.33</t>
  </si>
  <si>
    <t>8.34</t>
  </si>
  <si>
    <t>Ledningen ska ställa krav på att informationssäkerhet ska tillämpas av
all personal i enlighet med organisationens fastställda
informationssäkerhetspolicy, ämnesspecifika policyer och rutiner.</t>
  </si>
  <si>
    <t>Organisationen ska upprätta och upprätthålla kontakter med
relevanta myndigheter.</t>
  </si>
  <si>
    <t>Kontakt med särskilda
intressegrupper</t>
  </si>
  <si>
    <t>Organisationen ska upprätta och upprätthålla kontakter med
särskilda intressegrupper eller andra forum för säkerhetsspecialister
och branschorganisationer.</t>
  </si>
  <si>
    <t>Hotunderrättelser</t>
  </si>
  <si>
    <t>Uppgifter om informationssäkerhetshot ska samlas in och analyseras
för att ta fram hotunderrättelser.</t>
  </si>
  <si>
    <t>Informationssäkerhet i
projektledning</t>
  </si>
  <si>
    <t>Informationssäkerhet ska integreras i projektledningen.</t>
  </si>
  <si>
    <t>Förteckning över information och
andra relaterade tillgångar</t>
  </si>
  <si>
    <t>En förteckning över information och andra relaterade tillgångar,
inklusive ägare, ska utarbetas och upprätthållas.</t>
  </si>
  <si>
    <t>Tillåten användning av
information och andra relaterade
tillgångar</t>
  </si>
  <si>
    <t>Regler för tillåten användning och rutiner för hantering av
information och andra relaterade tillgångar ska identifieras,
dokumenteras och tillämpas.</t>
  </si>
  <si>
    <t>Personal och andra intressenter ska utifrån vad som är lämpligt lämna
tillbaka alla organisationstillgångar som de förfogar över då deras
anställning, uppdrag eller avtal ändras eller upphör.</t>
  </si>
  <si>
    <t>Information ska klassas i enlighet med organisationens
informationssäkerhetsbehov, baserat på konfidentialitet, riktighet,
tillgänglighet och krav från relevanta intressenter.</t>
  </si>
  <si>
    <t>Identiteter ska hanteras under hela deras livscykel.</t>
  </si>
  <si>
    <t>En lämplig uppsättning rutiner för märkning av information ska
utarbetas och implementeras i enlighet med det klassningssystem för
information som organisationen har antagit.</t>
  </si>
  <si>
    <t>Regler, rutiner eller avtal avseende informationsöverföring ska finnas
på plats för alla typer av överföringsresurser inom organisationen
samt mellan organisationen och andra parter.</t>
  </si>
  <si>
    <t>Åtkomstkontroll</t>
  </si>
  <si>
    <t>Regler för att kontrollera fysisk och logisk åtkomst till information och
andra relaterade tillgångar ska upprättas och genomföras, baserat på
verksamhets- och informationssäkerhetskrav.</t>
  </si>
  <si>
    <t>Identitetsenheter</t>
  </si>
  <si>
    <t>Autentiseringsinformation</t>
  </si>
  <si>
    <t>Tilldelning och hantering av autentiseringsinformation ska styras med
hjälp av en ledningsprocess, som inbegriper att ge råd till personal om
hur autentiseringsinformation bör hanteras på lämpligt sätt.</t>
  </si>
  <si>
    <t>Åtkomsträttigheter</t>
  </si>
  <si>
    <t>Åtkomsträttigheter för information och andra relaterade tillgångar
ska tillhandahållas, ses över, ändras och tas bort i enlighet med
organisationens ämnesspecifika policy för åtkomstkontroll.</t>
  </si>
  <si>
    <t>Informationssäkerhet i
leverantörsrelationer</t>
  </si>
  <si>
    <t>Processer och rutiner ska fastställas och implementeras för att
hantera de informationssäkerhetsrisker som förknippas med
användningen av leverantörens produkter och tjänster.</t>
  </si>
  <si>
    <t>Hantering av
informationssäkerhet inom
leverantörsavtal</t>
  </si>
  <si>
    <t>Relevanta informationssäkerhetskrav ska upprättas och avtalas med
varje leverantör, utifrån typen av leverantörsrelation.</t>
  </si>
  <si>
    <t>Hantering av
informationssäkerhet i IKTleveranskedjan</t>
  </si>
  <si>
    <t>Processer och rutiner ska fastställas och implementeras för att
hantera de informationssäkerhetsrisker som förknippas med IKTleveranskedjan
för produkter och tjänster.</t>
  </si>
  <si>
    <t>Övervakning, granskning och
ändringshantering av
leverantörstjänster</t>
  </si>
  <si>
    <t>Organisationen ska regelbundet övervaka, granska, utvärdera och
hantera ändringar i leverantörers informationssäkerhetspraxis och
tjänsteleveranser.</t>
  </si>
  <si>
    <t>Informationssäkerhet för
användning av molntjänster</t>
  </si>
  <si>
    <t>Processer för att införskaffa, använda, hantera och lämna molntjänster
ska upprättas i enlighet med organisationens
informationssäkerhetskrav.</t>
  </si>
  <si>
    <t>Planering och förberedelser för
hantering av
informationssäkerhetsincidenter</t>
  </si>
  <si>
    <t>Organisationen ska planera och förbereda hanteringen av
informationssäkerhetsincidenter genom att fastställa, inrätta och
informera om processer, roller och ansvarsområden för hantering av
informationssäkerhetsincidenter.</t>
  </si>
  <si>
    <t>Bedömning av och beslut om
informationssäkerhetshändelser</t>
  </si>
  <si>
    <t>Organisationen ska bedöma informationssäkerhetshändelser och
besluta om de ska kategoriseras som
informationssäkerhetsincidenter.</t>
  </si>
  <si>
    <t>Hantering av
informationssäkerhetsincidenter</t>
  </si>
  <si>
    <t>Att lära av
informationssäkerhetsincidenter</t>
  </si>
  <si>
    <t>Informationssäkerhetsincidenter ska hanteras i enlighet med
dokumenterade rutiner.</t>
  </si>
  <si>
    <t>Kunskaper som erhålls vid informationssäkerhetsincidenter ska
användas för att stärka och förbättra
informationssäkerhetsåtgärderna.</t>
  </si>
  <si>
    <t>Organisationen ska fastställa och införa rutiner för identifiering,
insamling, anskaffande och bevarande av bevis som rör
informationssäkerhetshändelser.</t>
  </si>
  <si>
    <t>Informationssäkerhet vid
störning</t>
  </si>
  <si>
    <t>Organisationen ska planera hur informationssäkerheten ska
upprätthållas på lämplig nivå vid störning.</t>
  </si>
  <si>
    <t>Kontinuitetsberedskap inom IKT</t>
  </si>
  <si>
    <t>IKT-beredskap ska planeras, införas, underhållas och testas utifrån
målen för kontinuitetshantering och kraven på IKT-kontinuitet.</t>
  </si>
  <si>
    <t>Författningskrav och avtalskrav</t>
  </si>
  <si>
    <t>Författningskrav och avtalskrav som rör informationssäkerhet och
organisationens strategi för att uppfylla dessa krav ska identifieras,
dokumenteras och hållas uppdaterade.</t>
  </si>
  <si>
    <t>Skydd av
verksamhetsinformation</t>
  </si>
  <si>
    <t>Verksamhetsinformation ska skyddas mot förlust, destruktion,
förfalskning, obehörig åtkomst och otillåten utgivning.</t>
  </si>
  <si>
    <t>Integritet och skydd av
personuppgifter</t>
  </si>
  <si>
    <t>Organisationen ska identifiera och uppfylla kraven för
upprätthållande av personlig integritet och skydd av personuppgifter
enligt tillämpliga lagar och andra författningar samt avtalskrav.</t>
  </si>
  <si>
    <t xml:space="preserve"> Oberoende granskning av
informationssäkerhet</t>
  </si>
  <si>
    <t>Organisationens tillvägagångssätt för att hantera
informationssäkerhet och dess implementering, inklusive personer,
processer och teknik, ska med jämna mellanrum, eller när betydande
förändringar sker, genomgå oberoende granskning.</t>
  </si>
  <si>
    <t>Efterlevnad av policyer, regler
och standarder för
informationssäkerhet</t>
  </si>
  <si>
    <t>Efterlevnaden av organisationens informationssäkerhetspolicy,
ämnesspecifika policyer, övriga regler och standarder ska granskas
regelbundet.</t>
  </si>
  <si>
    <t>Driftsrutiner för informationsbehandlingsresurser ska dokumenteras
och göras tillgängliga för personal som behöver dem.</t>
  </si>
  <si>
    <t>Datamaskning</t>
  </si>
  <si>
    <t>Datamaskning ska användas i enlighet med organisationens
ämnesspecifika policy för åtkomstkontroll och andra relaterade
ämnesspecifika policyer och verksamhetskrav, med beaktande av
tillämplig lagstiftning.</t>
  </si>
  <si>
    <t>Förhindrande av dataläckage</t>
  </si>
  <si>
    <t>Åtgärder för att förhindra dataläckage ska tillämpas på system,
nätverk och andra enheter som behandlar, lagrar eller överför känslig
information.</t>
  </si>
  <si>
    <t>Säkerhetskopiering av
information</t>
  </si>
  <si>
    <t>Säkerhetskopior av information, programvara och system ska tas och
testas regelbundet i enlighet med den överenskomna ämnesspecifika
policyn för säkerhetskopiering.</t>
  </si>
  <si>
    <t>Redundans för
informationsbehandlingsresurser</t>
  </si>
  <si>
    <t>Informationsbehandlingsresurser ska vid införande ha tillräcklig
redundans för att uppfylla krav på tillgänglighet.</t>
  </si>
  <si>
    <t>Loggning</t>
  </si>
  <si>
    <t>Loggar som registrerar aktiviteter, avvikelser, fel och andra relevanta
händelser ska skapas, bevaras, skyddas och analyseras.</t>
  </si>
  <si>
    <t>Övervakning</t>
  </si>
  <si>
    <t>Nätverk, system och applikationer ska övervakas i fråga om onormalt
beteende och lämpliga åtgärder vidtas för att utvärdera potentiella
informationssäkerhetsincidenter.</t>
  </si>
  <si>
    <t>Klockor i de informationsbehandlingssystem som organisationen
använder ska synkroniseras mot godkända tidkällor.</t>
  </si>
  <si>
    <t>Användning av privilegierade
verktygsprogram</t>
  </si>
  <si>
    <t>8.18</t>
  </si>
  <si>
    <t>Användning av verktygsprogram som kan ha förmåga att kringgå
säkerhetsåtgärder i system och applikationer ska begränsas och
styras strikt.</t>
  </si>
  <si>
    <t>Installation av program i
driftsatta system</t>
  </si>
  <si>
    <t>Rutiner och åtgärder ska införas för att på ett säkert sätt styra
installation av programvara i driftsatta system.</t>
  </si>
  <si>
    <t>Nätverkssäkerhet</t>
  </si>
  <si>
    <t>Nätverk och nätverksenheter ska skyddas, hanteras och styras för att
skydda information i system och applikationer.</t>
  </si>
  <si>
    <t>Säkerhet i nätverkstjänster</t>
  </si>
  <si>
    <t>Säkerhetsmekanismer, tjänstenivåer och krav för nätverkstjänster ska
identifieras, införas och övervakas.</t>
  </si>
  <si>
    <t>Grupper av informationstjänster, användare och informationssystem
ska separeras i organisationens nätverk.</t>
  </si>
  <si>
    <t>Webbfiltrering</t>
  </si>
  <si>
    <t>Åtkomsten till externa webbplatser ska hanteras för att minska
exponering för skadligt innehåll.</t>
  </si>
  <si>
    <t>Användning av kryptering</t>
  </si>
  <si>
    <t>Regler för effektiv användning av kryptering, inklusive hantering av
krypteringsnycklar, ska definieras och införas.</t>
  </si>
  <si>
    <t>Säker utvecklingscykel</t>
  </si>
  <si>
    <t>Regler för säker utveckling av programvara och system ska fastställas</t>
  </si>
  <si>
    <t>Säkerhetskrav för applikationer</t>
  </si>
  <si>
    <t>Informationssäkerhetskrav ska identifieras, specificeras och
godkännas då applikationer utvecklas eller anskaffas.</t>
  </si>
  <si>
    <t>Säker systemarkitektur och
tekniska principer</t>
  </si>
  <si>
    <t>Tekniska principer för att säkra system ska fastställas, dokumenteras,
underhållas och tillämpas vid all utveckling av informationssystem.</t>
  </si>
  <si>
    <t>Säker kodning</t>
  </si>
  <si>
    <t>Principer för säker kodning ska tillämpas på programvaruutveckling.</t>
  </si>
  <si>
    <t>Säkerhetstestning i utveckling
och acceptans</t>
  </si>
  <si>
    <t>Processer för säkerhetstestning ska fastställas och implementeras i
livscykeln för utveckling.</t>
  </si>
  <si>
    <t>Utkontrakterad utveckling</t>
  </si>
  <si>
    <t>Organisationen ska styra, övervaka och granska aktiviteter som rör
utkontrakterad systemutveckling.</t>
  </si>
  <si>
    <t>Separation av utvecklings-, testoch
produktionsmiljöer</t>
  </si>
  <si>
    <t>Miljöer för utveckling, testning och produktion ska skiljas åt och
säkras.</t>
  </si>
  <si>
    <t>Förändringar i informationsbehandlingsresurser och
informationssystem ska omfattas av rutiner för ändringshantering.</t>
  </si>
  <si>
    <t>Testinformation</t>
  </si>
  <si>
    <t>Testinformation ska väljas, skyddas och hanteras på lämpligt sätt.</t>
  </si>
  <si>
    <t>Skydd av informationssystem vid
revisionstestning</t>
  </si>
  <si>
    <t>Testare och lämplig ledningsnivå ska planera och komma överens om
revisionstester och andra assuransaktiviteter som inbegriper
bedömning av driftsatta system.</t>
  </si>
  <si>
    <t>Gapanalys 27002:2022</t>
  </si>
  <si>
    <t>Ej påbörjad = 1
Klar 1-29% = 2
Klar 30-69% = 3
Klar 70-100% = 4
Fastställd = 5</t>
  </si>
  <si>
    <t>Policyer för
informationssäkerhet</t>
  </si>
  <si>
    <t>Organisationen bör införa lämpliga rutiner för att skydda immateriella rättigheter.</t>
  </si>
  <si>
    <t>Fyll i organisationens önskade värde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</si>
</sst>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b/>
      <sz val="10"/>
      <name val="Arial"/>
      <family val="2"/>
    </font>
    <font>
      <sz val="8"/>
      <name val="Arial"/>
      <family val="2"/>
    </font>
    <font>
      <sz val="10"/>
      <name val="Arial"/>
      <family val="2"/>
    </font>
    <font>
      <b/>
      <sz val="10"/>
      <color indexed="9"/>
      <name val="Arial"/>
      <family val="2"/>
    </font>
    <font>
      <sz val="36"/>
      <name val="Arial"/>
      <family val="2"/>
    </font>
    <font>
      <sz val="10"/>
      <color indexed="9"/>
      <name val="Arial"/>
      <family val="2"/>
    </font>
    <font>
      <b/>
      <sz val="36"/>
      <name val="Arial"/>
      <family val="2"/>
    </font>
    <font>
      <sz val="8"/>
      <color indexed="9"/>
      <name val="Arial"/>
      <family val="2"/>
    </font>
    <font>
      <b/>
      <sz val="12"/>
      <color indexed="9"/>
      <name val="Arial"/>
      <family val="2"/>
    </font>
    <font>
      <b/>
      <sz val="12"/>
      <name val="Arial"/>
      <family val="2"/>
    </font>
    <font>
      <sz val="12"/>
      <name val="Arial"/>
      <family val="2"/>
    </font>
    <font>
      <b/>
      <sz val="8"/>
      <color indexed="9"/>
      <name val="Arial"/>
      <family val="2"/>
    </font>
    <font>
      <b/>
      <sz val="14"/>
      <name val="Arial"/>
      <family val="2"/>
    </font>
    <font>
      <b/>
      <sz val="11"/>
      <color rgb="FFFF0000"/>
      <name val="Arial"/>
      <family val="2"/>
    </font>
  </fonts>
  <fills count="21">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62"/>
        <bgColor indexed="64"/>
      </patternFill>
    </fill>
    <fill>
      <patternFill patternType="solid">
        <fgColor indexed="44"/>
        <bgColor indexed="64"/>
      </patternFill>
    </fill>
    <fill>
      <patternFill patternType="solid">
        <fgColor indexed="45"/>
        <bgColor indexed="64"/>
      </patternFill>
    </fill>
    <fill>
      <patternFill patternType="solid">
        <fgColor indexed="11"/>
        <bgColor indexed="64"/>
      </patternFill>
    </fill>
    <fill>
      <patternFill patternType="solid">
        <fgColor indexed="13"/>
        <bgColor indexed="64"/>
      </patternFill>
    </fill>
    <fill>
      <patternFill patternType="solid">
        <fgColor indexed="13"/>
        <bgColor indexed="48"/>
      </patternFill>
    </fill>
    <fill>
      <patternFill patternType="solid">
        <fgColor indexed="45"/>
        <bgColor indexed="48"/>
      </patternFill>
    </fill>
    <fill>
      <patternFill patternType="solid">
        <fgColor indexed="10"/>
        <bgColor indexed="64"/>
      </patternFill>
    </fill>
    <fill>
      <patternFill patternType="solid">
        <fgColor indexed="46"/>
        <bgColor indexed="64"/>
      </patternFill>
    </fill>
    <fill>
      <patternFill patternType="gray0625">
        <bgColor indexed="9"/>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theme="3" tint="0.59999389629810485"/>
        <bgColor indexed="64"/>
      </patternFill>
    </fill>
    <fill>
      <patternFill patternType="solid">
        <fgColor theme="9"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double">
        <color auto="1"/>
      </top>
      <bottom style="thin">
        <color auto="1"/>
      </bottom>
      <diagonal/>
    </border>
    <border>
      <left style="thin">
        <color auto="1"/>
      </left>
      <right/>
      <top style="double">
        <color auto="1"/>
      </top>
      <bottom style="thin">
        <color auto="1"/>
      </bottom>
      <diagonal/>
    </border>
    <border>
      <left style="thick">
        <color auto="1"/>
      </left>
      <right style="thick">
        <color auto="1"/>
      </right>
      <top style="double">
        <color auto="1"/>
      </top>
      <bottom style="thin">
        <color auto="1"/>
      </bottom>
      <diagonal/>
    </border>
    <border>
      <left style="thick">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ck">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thick">
        <color auto="1"/>
      </left>
      <right style="thick">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ck">
        <color auto="1"/>
      </left>
      <right style="thin">
        <color auto="1"/>
      </right>
      <top style="thin">
        <color auto="1"/>
      </top>
      <bottom style="double">
        <color auto="1"/>
      </bottom>
      <diagonal/>
    </border>
    <border>
      <left style="thick">
        <color auto="1"/>
      </left>
      <right style="double">
        <color auto="1"/>
      </right>
      <top style="thin">
        <color auto="1"/>
      </top>
      <bottom style="double">
        <color auto="1"/>
      </bottom>
      <diagonal/>
    </border>
    <border>
      <left style="thin">
        <color auto="1"/>
      </left>
      <right style="thick">
        <color auto="1"/>
      </right>
      <top style="double">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double">
        <color auto="1"/>
      </bottom>
      <diagonal/>
    </border>
    <border>
      <left/>
      <right style="thin">
        <color auto="1"/>
      </right>
      <top style="double">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double">
        <color auto="1"/>
      </right>
      <top style="double">
        <color auto="1"/>
      </top>
      <bottom style="thin">
        <color auto="1"/>
      </bottom>
      <diagonal/>
    </border>
    <border>
      <left style="thick">
        <color auto="1"/>
      </left>
      <right/>
      <top style="double">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double">
        <color auto="1"/>
      </bottom>
      <diagonal/>
    </border>
    <border>
      <left style="medium">
        <color auto="1"/>
      </left>
      <right style="medium">
        <color auto="1"/>
      </right>
      <top style="double">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double">
        <color auto="1"/>
      </bottom>
      <diagonal/>
    </border>
    <border>
      <left style="medium">
        <color auto="1"/>
      </left>
      <right style="medium">
        <color auto="1"/>
      </right>
      <top style="double">
        <color auto="1"/>
      </top>
      <bottom style="double">
        <color auto="1"/>
      </bottom>
      <diagonal/>
    </border>
    <border>
      <left/>
      <right/>
      <top/>
      <bottom style="thin">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thick">
        <color auto="1"/>
      </right>
      <top style="double">
        <color auto="1"/>
      </top>
      <bottom style="double">
        <color auto="1"/>
      </bottom>
      <diagonal/>
    </border>
    <border>
      <left style="thick">
        <color auto="1"/>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cellStyleXfs>
  <cellXfs count="141">
    <xf numFmtId="0" fontId="0" fillId="0" borderId="0" xfId="0"/>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left" vertical="top"/>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0" xfId="0" applyFont="1" applyFill="1" applyAlignment="1">
      <alignment horizontal="left" vertical="top" wrapText="1"/>
    </xf>
    <xf numFmtId="0" fontId="2" fillId="2" borderId="0" xfId="0" applyFont="1" applyFill="1" applyAlignment="1">
      <alignment horizontal="center" vertical="center" wrapText="1"/>
    </xf>
    <xf numFmtId="0" fontId="6" fillId="2" borderId="0" xfId="0" applyFont="1" applyFill="1" applyAlignment="1">
      <alignment horizontal="left" vertical="top"/>
    </xf>
    <xf numFmtId="0" fontId="4" fillId="2" borderId="0" xfId="0" applyFont="1" applyFill="1" applyAlignment="1">
      <alignment horizontal="center" vertical="center"/>
    </xf>
    <xf numFmtId="0" fontId="4" fillId="2" borderId="3" xfId="0" applyFont="1" applyFill="1" applyBorder="1" applyAlignment="1">
      <alignment horizontal="left" vertical="top" wrapText="1"/>
    </xf>
    <xf numFmtId="0" fontId="2" fillId="2" borderId="0" xfId="0" applyFont="1" applyFill="1" applyAlignment="1">
      <alignment horizontal="center"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3" xfId="0" applyFont="1" applyFill="1" applyBorder="1" applyAlignment="1">
      <alignment horizontal="left" vertical="top" wrapText="1"/>
    </xf>
    <xf numFmtId="0" fontId="2" fillId="2" borderId="3" xfId="0" applyFont="1" applyFill="1" applyBorder="1" applyAlignment="1">
      <alignment horizontal="center" vertical="center"/>
    </xf>
    <xf numFmtId="0" fontId="2" fillId="3" borderId="1"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3" xfId="0" applyFont="1" applyFill="1" applyBorder="1" applyAlignment="1">
      <alignment horizontal="center" vertical="center"/>
    </xf>
    <xf numFmtId="0" fontId="5" fillId="2" borderId="0" xfId="0" applyFont="1" applyFill="1" applyAlignment="1">
      <alignment horizontal="left" vertical="center"/>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4" borderId="5" xfId="0" applyFont="1" applyFill="1" applyBorder="1" applyAlignment="1">
      <alignment horizontal="center" vertical="top"/>
    </xf>
    <xf numFmtId="0" fontId="5" fillId="4" borderId="6" xfId="0" applyFont="1" applyFill="1" applyBorder="1" applyAlignment="1">
      <alignment horizontal="left" vertical="top"/>
    </xf>
    <xf numFmtId="0" fontId="5" fillId="4" borderId="7" xfId="0" applyFont="1" applyFill="1" applyBorder="1" applyAlignment="1">
      <alignment horizontal="center" vertical="top"/>
    </xf>
    <xf numFmtId="0" fontId="5" fillId="4" borderId="8"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6" xfId="0" applyFont="1" applyFill="1" applyBorder="1" applyAlignment="1">
      <alignment horizontal="center" vertical="top" wrapText="1"/>
    </xf>
    <xf numFmtId="0" fontId="2" fillId="5" borderId="10" xfId="0" applyFont="1" applyFill="1" applyBorder="1" applyAlignment="1">
      <alignment horizontal="center" vertical="top"/>
    </xf>
    <xf numFmtId="0" fontId="2" fillId="5" borderId="4" xfId="0" applyFont="1" applyFill="1" applyBorder="1" applyAlignment="1">
      <alignment horizontal="left" vertical="top"/>
    </xf>
    <xf numFmtId="3" fontId="2" fillId="2" borderId="11" xfId="0" applyNumberFormat="1" applyFont="1" applyFill="1" applyBorder="1" applyAlignment="1">
      <alignment horizontal="center" vertical="top" wrapText="1"/>
    </xf>
    <xf numFmtId="0" fontId="4" fillId="2" borderId="0" xfId="0" applyFont="1" applyFill="1" applyAlignment="1">
      <alignment horizontal="center" vertical="top"/>
    </xf>
    <xf numFmtId="0" fontId="4" fillId="4" borderId="12" xfId="0" applyFont="1" applyFill="1" applyBorder="1" applyAlignment="1">
      <alignment horizontal="center" vertical="top"/>
    </xf>
    <xf numFmtId="0" fontId="4" fillId="4" borderId="13" xfId="0" applyFont="1" applyFill="1" applyBorder="1" applyAlignment="1">
      <alignment horizontal="left" vertical="top"/>
    </xf>
    <xf numFmtId="0" fontId="4" fillId="4" borderId="14" xfId="0" applyFont="1" applyFill="1" applyBorder="1" applyAlignment="1">
      <alignment horizontal="center" vertical="top"/>
    </xf>
    <xf numFmtId="0" fontId="4" fillId="4" borderId="15" xfId="0" applyFont="1" applyFill="1" applyBorder="1" applyAlignment="1">
      <alignment horizontal="center" vertical="top"/>
    </xf>
    <xf numFmtId="0" fontId="4" fillId="4" borderId="16" xfId="0" applyFont="1" applyFill="1" applyBorder="1" applyAlignment="1">
      <alignment horizontal="center" vertical="top"/>
    </xf>
    <xf numFmtId="0" fontId="4" fillId="4" borderId="13" xfId="0" applyFont="1" applyFill="1" applyBorder="1" applyAlignment="1">
      <alignment horizontal="center" vertical="top"/>
    </xf>
    <xf numFmtId="0" fontId="4" fillId="4" borderId="17" xfId="0" applyFont="1" applyFill="1" applyBorder="1" applyAlignment="1">
      <alignment horizontal="center" vertical="top"/>
    </xf>
    <xf numFmtId="0" fontId="4" fillId="4" borderId="18" xfId="0" applyFont="1" applyFill="1" applyBorder="1" applyAlignment="1">
      <alignment horizontal="center" vertical="top"/>
    </xf>
    <xf numFmtId="0" fontId="2" fillId="2" borderId="2" xfId="0" applyFont="1" applyFill="1" applyBorder="1" applyAlignment="1">
      <alignment horizontal="left" vertical="top" wrapText="1"/>
    </xf>
    <xf numFmtId="0" fontId="10" fillId="6" borderId="4" xfId="0" applyFont="1" applyFill="1" applyBorder="1" applyAlignment="1">
      <alignment horizontal="left" vertical="center"/>
    </xf>
    <xf numFmtId="0" fontId="10" fillId="6" borderId="3" xfId="0" applyFont="1" applyFill="1" applyBorder="1" applyAlignment="1">
      <alignment horizontal="left" vertical="center"/>
    </xf>
    <xf numFmtId="0" fontId="5" fillId="2" borderId="4" xfId="0" applyFont="1" applyFill="1" applyBorder="1" applyAlignment="1">
      <alignment horizontal="left" vertical="center"/>
    </xf>
    <xf numFmtId="0" fontId="5" fillId="3" borderId="4" xfId="0" applyFont="1" applyFill="1" applyBorder="1" applyAlignment="1">
      <alignment horizontal="left" vertical="center"/>
    </xf>
    <xf numFmtId="0" fontId="7" fillId="3" borderId="3" xfId="0" applyFont="1" applyFill="1" applyBorder="1" applyAlignment="1">
      <alignment horizontal="left" vertical="center"/>
    </xf>
    <xf numFmtId="0" fontId="2" fillId="3" borderId="3" xfId="0" applyFont="1" applyFill="1" applyBorder="1" applyAlignment="1">
      <alignment horizontal="left" vertical="center" wrapText="1"/>
    </xf>
    <xf numFmtId="0" fontId="5" fillId="2" borderId="0" xfId="0" applyFont="1" applyFill="1" applyAlignment="1">
      <alignment horizontal="center" vertical="center"/>
    </xf>
    <xf numFmtId="0" fontId="11" fillId="7" borderId="1" xfId="0" applyFont="1" applyFill="1" applyBorder="1" applyAlignment="1">
      <alignment horizontal="center" vertical="center" wrapText="1"/>
    </xf>
    <xf numFmtId="0" fontId="13" fillId="4" borderId="9" xfId="0" applyFont="1" applyFill="1" applyBorder="1" applyAlignment="1">
      <alignment horizontal="center" vertical="top" wrapText="1"/>
    </xf>
    <xf numFmtId="0" fontId="5" fillId="4" borderId="8" xfId="0" applyFont="1" applyFill="1" applyBorder="1" applyAlignment="1">
      <alignment horizontal="center" vertical="top"/>
    </xf>
    <xf numFmtId="0" fontId="13" fillId="4" borderId="19" xfId="0" applyFont="1" applyFill="1" applyBorder="1" applyAlignment="1">
      <alignment horizontal="center" vertical="top" wrapText="1"/>
    </xf>
    <xf numFmtId="3" fontId="2" fillId="9" borderId="20" xfId="0" applyNumberFormat="1" applyFont="1" applyFill="1" applyBorder="1" applyAlignment="1">
      <alignment horizontal="center" vertical="top" wrapText="1"/>
    </xf>
    <xf numFmtId="0" fontId="4" fillId="4" borderId="21" xfId="0" applyFont="1" applyFill="1" applyBorder="1" applyAlignment="1">
      <alignment horizontal="center" vertical="top"/>
    </xf>
    <xf numFmtId="0" fontId="5" fillId="4" borderId="22" xfId="0" applyFont="1" applyFill="1" applyBorder="1" applyAlignment="1">
      <alignment horizontal="center" vertical="top" wrapText="1"/>
    </xf>
    <xf numFmtId="0" fontId="2" fillId="9" borderId="0" xfId="0" applyFont="1" applyFill="1" applyAlignment="1">
      <alignment horizontal="center" vertical="center"/>
    </xf>
    <xf numFmtId="0" fontId="2" fillId="8" borderId="0" xfId="0" applyFont="1" applyFill="1" applyAlignment="1">
      <alignment horizontal="center" vertical="center"/>
    </xf>
    <xf numFmtId="0" fontId="4" fillId="9" borderId="1" xfId="0" applyFont="1" applyFill="1" applyBorder="1" applyAlignment="1">
      <alignment horizontal="center" vertical="top" wrapText="1"/>
    </xf>
    <xf numFmtId="0" fontId="4" fillId="10" borderId="1" xfId="0" applyFont="1" applyFill="1" applyBorder="1" applyAlignment="1">
      <alignment horizontal="center" vertical="top" wrapText="1"/>
    </xf>
    <xf numFmtId="3" fontId="2" fillId="11" borderId="1" xfId="0" applyNumberFormat="1" applyFont="1" applyFill="1" applyBorder="1" applyAlignment="1">
      <alignment horizontal="center" vertical="top" wrapText="1"/>
    </xf>
    <xf numFmtId="3" fontId="2" fillId="12" borderId="23" xfId="0" applyNumberFormat="1" applyFont="1" applyFill="1" applyBorder="1" applyAlignment="1">
      <alignment horizontal="center" vertical="top" wrapText="1"/>
    </xf>
    <xf numFmtId="0" fontId="7" fillId="13" borderId="24" xfId="0" applyFont="1" applyFill="1" applyBorder="1" applyAlignment="1">
      <alignment horizontal="center" vertical="top" wrapText="1"/>
    </xf>
    <xf numFmtId="0" fontId="4" fillId="9" borderId="24" xfId="0" applyFont="1" applyFill="1" applyBorder="1" applyAlignment="1">
      <alignment horizontal="center" vertical="top" wrapText="1"/>
    </xf>
    <xf numFmtId="0" fontId="2" fillId="5" borderId="23" xfId="0" applyFont="1" applyFill="1" applyBorder="1" applyAlignment="1">
      <alignment horizontal="center" vertical="top"/>
    </xf>
    <xf numFmtId="0" fontId="5" fillId="4" borderId="25" xfId="0" applyFont="1" applyFill="1" applyBorder="1" applyAlignment="1">
      <alignment horizontal="center" vertical="top" wrapText="1"/>
    </xf>
    <xf numFmtId="0" fontId="11" fillId="14" borderId="1" xfId="0" applyFont="1" applyFill="1" applyBorder="1" applyAlignment="1">
      <alignment horizontal="center" vertical="center" wrapText="1"/>
    </xf>
    <xf numFmtId="0" fontId="2" fillId="2" borderId="24"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7" fillId="2" borderId="0" xfId="0" applyFont="1" applyFill="1" applyAlignment="1">
      <alignment horizontal="left" vertical="top" wrapText="1"/>
    </xf>
    <xf numFmtId="0" fontId="7" fillId="6" borderId="3" xfId="0" applyFont="1" applyFill="1" applyBorder="1" applyAlignment="1">
      <alignment horizontal="left" vertical="top" wrapText="1"/>
    </xf>
    <xf numFmtId="0" fontId="7" fillId="3" borderId="3" xfId="0" applyFont="1" applyFill="1" applyBorder="1" applyAlignment="1">
      <alignment horizontal="left" vertical="top" wrapText="1"/>
    </xf>
    <xf numFmtId="0" fontId="4" fillId="3" borderId="3" xfId="0" applyFont="1" applyFill="1" applyBorder="1" applyAlignment="1">
      <alignment horizontal="left" vertical="top" wrapText="1"/>
    </xf>
    <xf numFmtId="1" fontId="4" fillId="3" borderId="3" xfId="0" applyNumberFormat="1" applyFont="1" applyFill="1" applyBorder="1" applyAlignment="1">
      <alignment horizontal="left" vertical="top" wrapText="1"/>
    </xf>
    <xf numFmtId="0" fontId="10" fillId="6" borderId="24"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7" fillId="3" borderId="24" xfId="0" applyFont="1" applyFill="1" applyBorder="1" applyAlignment="1">
      <alignment horizontal="left" vertical="center" wrapText="1"/>
    </xf>
    <xf numFmtId="1" fontId="2" fillId="3" borderId="24" xfId="0" applyNumberFormat="1" applyFont="1" applyFill="1" applyBorder="1" applyAlignment="1">
      <alignment horizontal="center" vertical="top" wrapText="1"/>
    </xf>
    <xf numFmtId="0" fontId="4" fillId="2" borderId="0" xfId="0" applyFont="1" applyFill="1" applyAlignment="1">
      <alignment horizontal="center" vertical="center" wrapText="1"/>
    </xf>
    <xf numFmtId="0" fontId="10" fillId="6" borderId="3" xfId="0" applyFont="1" applyFill="1" applyBorder="1" applyAlignment="1">
      <alignment horizontal="center" vertical="center"/>
    </xf>
    <xf numFmtId="0" fontId="7" fillId="3" borderId="3" xfId="0" applyFont="1" applyFill="1" applyBorder="1" applyAlignment="1">
      <alignment horizontal="center" vertical="center"/>
    </xf>
    <xf numFmtId="0" fontId="5" fillId="13" borderId="0" xfId="0" applyFont="1" applyFill="1" applyAlignment="1">
      <alignment horizontal="center" vertical="center"/>
    </xf>
    <xf numFmtId="0" fontId="2" fillId="10" borderId="0" xfId="0" applyFont="1" applyFill="1" applyAlignment="1">
      <alignment horizontal="center" vertical="center"/>
    </xf>
    <xf numFmtId="0" fontId="4" fillId="2" borderId="1" xfId="0" applyFont="1" applyFill="1" applyBorder="1" applyAlignment="1">
      <alignment horizontal="center" vertical="center"/>
    </xf>
    <xf numFmtId="1" fontId="2" fillId="3"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top" wrapText="1"/>
    </xf>
    <xf numFmtId="0" fontId="7" fillId="13" borderId="1" xfId="0" applyFont="1" applyFill="1" applyBorder="1" applyAlignment="1">
      <alignment horizontal="center" vertical="top" wrapText="1"/>
    </xf>
    <xf numFmtId="0" fontId="5" fillId="4" borderId="26" xfId="0" applyFont="1" applyFill="1" applyBorder="1" applyAlignment="1">
      <alignment horizontal="center" vertical="top" wrapText="1"/>
    </xf>
    <xf numFmtId="3" fontId="2" fillId="2" borderId="27" xfId="0" applyNumberFormat="1" applyFont="1" applyFill="1" applyBorder="1" applyAlignment="1">
      <alignment horizontal="center" vertical="top" wrapText="1"/>
    </xf>
    <xf numFmtId="0" fontId="4" fillId="4" borderId="28" xfId="0" applyFont="1" applyFill="1" applyBorder="1" applyAlignment="1">
      <alignment horizontal="center" vertical="top"/>
    </xf>
    <xf numFmtId="0" fontId="5" fillId="4" borderId="29" xfId="0" applyFont="1" applyFill="1" applyBorder="1" applyAlignment="1">
      <alignment horizontal="center" vertical="top" wrapText="1"/>
    </xf>
    <xf numFmtId="3" fontId="2" fillId="2" borderId="30" xfId="0" applyNumberFormat="1" applyFont="1" applyFill="1" applyBorder="1" applyAlignment="1">
      <alignment horizontal="center" vertical="top" wrapText="1"/>
    </xf>
    <xf numFmtId="0" fontId="4" fillId="4" borderId="31" xfId="0" applyFont="1" applyFill="1" applyBorder="1" applyAlignment="1">
      <alignment horizontal="center" vertical="top"/>
    </xf>
    <xf numFmtId="3" fontId="2" fillId="15" borderId="30" xfId="0" applyNumberFormat="1" applyFont="1" applyFill="1" applyBorder="1" applyAlignment="1">
      <alignment horizontal="center" vertical="top" wrapText="1"/>
    </xf>
    <xf numFmtId="0" fontId="11" fillId="14" borderId="3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49" fontId="0" fillId="0" borderId="0" xfId="0" applyNumberFormat="1"/>
    <xf numFmtId="0" fontId="1" fillId="2" borderId="4" xfId="0" applyFont="1" applyFill="1" applyBorder="1" applyAlignment="1">
      <alignment horizontal="left" vertical="top" wrapText="1"/>
    </xf>
    <xf numFmtId="49" fontId="0" fillId="20" borderId="0" xfId="0" applyNumberFormat="1" applyFill="1" applyAlignment="1">
      <alignment wrapText="1"/>
    </xf>
    <xf numFmtId="49" fontId="2" fillId="20" borderId="0" xfId="0" applyNumberFormat="1" applyFont="1" applyFill="1" applyAlignment="1">
      <alignment wrapText="1"/>
    </xf>
    <xf numFmtId="49" fontId="1" fillId="20" borderId="0" xfId="0" applyNumberFormat="1" applyFont="1" applyFill="1" applyAlignment="1">
      <alignment wrapText="1"/>
    </xf>
    <xf numFmtId="49" fontId="1" fillId="20" borderId="0" xfId="0" applyNumberFormat="1" applyFont="1" applyFill="1"/>
    <xf numFmtId="49" fontId="0" fillId="20" borderId="0" xfId="0" applyNumberFormat="1" applyFill="1"/>
    <xf numFmtId="49" fontId="14" fillId="19" borderId="0" xfId="0" applyNumberFormat="1" applyFont="1" applyFill="1"/>
    <xf numFmtId="49" fontId="2" fillId="20" borderId="0" xfId="0" applyNumberFormat="1" applyFont="1" applyFill="1"/>
    <xf numFmtId="0" fontId="2" fillId="3" borderId="1" xfId="0" applyFont="1" applyFill="1" applyBorder="1" applyAlignment="1" applyProtection="1">
      <alignment horizontal="center" vertical="center" wrapText="1"/>
      <protection locked="0"/>
    </xf>
    <xf numFmtId="0" fontId="1" fillId="2" borderId="0" xfId="0" applyFont="1" applyFill="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5" fillId="20" borderId="0" xfId="0" applyFont="1" applyFill="1" applyAlignment="1">
      <alignment horizontal="center" vertical="top" wrapText="1"/>
    </xf>
    <xf numFmtId="0" fontId="8" fillId="2" borderId="33" xfId="0" applyFont="1" applyFill="1" applyBorder="1" applyAlignment="1">
      <alignment horizontal="center" vertical="center" wrapText="1"/>
    </xf>
    <xf numFmtId="0" fontId="4" fillId="0" borderId="33" xfId="0" applyFont="1" applyBorder="1"/>
    <xf numFmtId="0" fontId="0" fillId="0" borderId="33" xfId="0" applyBorder="1"/>
    <xf numFmtId="0" fontId="2" fillId="2" borderId="3" xfId="0" applyFont="1" applyFill="1" applyBorder="1" applyAlignment="1">
      <alignment horizontal="left" vertical="center" wrapText="1"/>
    </xf>
    <xf numFmtId="0" fontId="0" fillId="0" borderId="3" xfId="0" applyBorder="1"/>
    <xf numFmtId="0" fontId="0" fillId="0" borderId="3" xfId="0" applyBorder="1" applyAlignment="1">
      <alignment horizontal="left" vertical="center"/>
    </xf>
    <xf numFmtId="0" fontId="11" fillId="16" borderId="4" xfId="0" applyFont="1" applyFill="1" applyBorder="1" applyAlignment="1">
      <alignment horizontal="center" vertical="center" wrapText="1"/>
    </xf>
    <xf numFmtId="0" fontId="12" fillId="16" borderId="3" xfId="0" applyFont="1" applyFill="1" applyBorder="1" applyAlignment="1">
      <alignment horizontal="center" vertical="center" wrapText="1"/>
    </xf>
    <xf numFmtId="0" fontId="0" fillId="16" borderId="24" xfId="0"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24"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12" fillId="18" borderId="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0" xfId="0" applyFont="1" applyFill="1" applyAlignment="1">
      <alignment horizontal="center" vertical="center" wrapText="1"/>
    </xf>
    <xf numFmtId="0" fontId="4" fillId="0" borderId="34" xfId="0" applyFont="1" applyBorder="1"/>
    <xf numFmtId="0" fontId="11" fillId="18" borderId="35" xfId="0" applyFont="1" applyFill="1" applyBorder="1" applyAlignment="1">
      <alignment horizontal="center" vertical="center" wrapText="1"/>
    </xf>
    <xf numFmtId="0" fontId="11" fillId="18" borderId="36" xfId="0" applyFont="1" applyFill="1" applyBorder="1" applyAlignment="1">
      <alignment horizontal="center" vertical="center" wrapText="1"/>
    </xf>
    <xf numFmtId="0" fontId="11" fillId="18" borderId="37" xfId="0" applyFont="1" applyFill="1" applyBorder="1" applyAlignment="1">
      <alignment horizontal="center" vertical="center" wrapText="1"/>
    </xf>
    <xf numFmtId="0" fontId="11" fillId="16" borderId="38"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11" fillId="17" borderId="38"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0" fillId="0" borderId="36" xfId="0" applyBorder="1"/>
    <xf numFmtId="3" fontId="11" fillId="7" borderId="36" xfId="0" applyNumberFormat="1" applyFont="1" applyFill="1" applyBorder="1" applyAlignment="1">
      <alignment horizontal="center" vertical="center" wrapText="1"/>
    </xf>
    <xf numFmtId="0" fontId="0" fillId="0" borderId="39" xfId="0" applyBorder="1"/>
  </cellXfs>
  <cellStyles count="1">
    <cellStyle name="Normal" xfId="0" builtinId="0"/>
  </cellStyles>
  <dxfs count="19">
    <dxf>
      <fill>
        <patternFill>
          <bgColor indexed="11"/>
        </patternFill>
      </fill>
    </dxf>
    <dxf>
      <fill>
        <patternFill>
          <bgColor indexed="13"/>
        </patternFill>
      </fill>
    </dxf>
    <dxf>
      <font>
        <condense val="0"/>
        <extend val="0"/>
        <color indexed="9"/>
      </font>
      <fill>
        <patternFill>
          <bgColor indexed="10"/>
        </patternFill>
      </fill>
    </dxf>
    <dxf>
      <fill>
        <patternFill>
          <bgColor indexed="44"/>
        </patternFill>
      </fill>
    </dxf>
    <dxf>
      <font>
        <condense val="0"/>
        <extend val="0"/>
        <color indexed="9"/>
      </font>
      <fill>
        <patternFill>
          <bgColor indexed="10"/>
        </patternFill>
      </fill>
    </dxf>
    <dxf>
      <font>
        <b val="0"/>
        <i val="0"/>
        <condense val="0"/>
        <extend val="0"/>
        <color indexed="9"/>
      </font>
      <fill>
        <patternFill>
          <bgColor indexed="46"/>
        </patternFill>
      </fill>
    </dxf>
    <dxf>
      <font>
        <b val="0"/>
        <i val="0"/>
        <condense val="0"/>
        <extend val="0"/>
        <color indexed="9"/>
      </font>
      <fill>
        <patternFill>
          <bgColor indexed="46"/>
        </patternFill>
      </fill>
    </dxf>
    <dxf>
      <fill>
        <patternFill>
          <bgColor indexed="11"/>
        </patternFill>
      </fill>
    </dxf>
    <dxf>
      <fill>
        <patternFill>
          <bgColor indexed="13"/>
        </patternFill>
      </fill>
    </dxf>
    <dxf>
      <font>
        <condense val="0"/>
        <extend val="0"/>
        <color indexed="9"/>
      </font>
      <fill>
        <patternFill>
          <bgColor indexed="10"/>
        </patternFill>
      </fill>
    </dxf>
    <dxf>
      <fill>
        <patternFill>
          <bgColor indexed="11"/>
        </patternFill>
      </fill>
    </dxf>
    <dxf>
      <fill>
        <patternFill>
          <bgColor indexed="13"/>
        </patternFill>
      </fill>
    </dxf>
    <dxf>
      <font>
        <condense val="0"/>
        <extend val="0"/>
        <color indexed="9"/>
      </font>
      <fill>
        <patternFill>
          <bgColor indexed="10"/>
        </patternFill>
      </fill>
    </dxf>
    <dxf>
      <fill>
        <patternFill>
          <bgColor indexed="11"/>
        </patternFill>
      </fill>
    </dxf>
    <dxf>
      <fill>
        <patternFill>
          <bgColor indexed="13"/>
        </patternFill>
      </fill>
    </dxf>
    <dxf>
      <font>
        <condense val="0"/>
        <extend val="0"/>
        <color indexed="9"/>
      </font>
      <fill>
        <patternFill>
          <bgColor indexed="10"/>
        </patternFill>
      </fill>
    </dxf>
    <dxf>
      <font>
        <b/>
        <i val="0"/>
        <condense val="0"/>
        <extend val="0"/>
      </font>
      <fill>
        <patternFill>
          <bgColor indexed="13"/>
        </patternFill>
      </fill>
    </dxf>
    <dxf>
      <font>
        <b/>
        <i val="0"/>
        <condense val="0"/>
        <extend val="0"/>
      </font>
      <fill>
        <patternFill>
          <bgColor indexed="45"/>
        </patternFill>
      </fill>
    </dxf>
    <dxf>
      <font>
        <b/>
        <i val="0"/>
        <condense val="0"/>
        <extend val="0"/>
      </font>
      <fill>
        <patternFill>
          <bgColor indexed="11"/>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8" /><Relationship Type="http://schemas.openxmlformats.org/officeDocument/2006/relationships/worksheet" Target="worksheets/sheet3.xml" Id="rId3" /><Relationship Type="http://schemas.openxmlformats.org/officeDocument/2006/relationships/chartsheet" Target="chartsheets/sheet4.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hartsheet" Target="chartsheets/sheet3.xml" Id="rId6" /><Relationship Type="http://schemas.openxmlformats.org/officeDocument/2006/relationships/calcChain" Target="calcChain.xml" Id="rId11" /><Relationship Type="http://schemas.openxmlformats.org/officeDocument/2006/relationships/chartsheet" Target="chartsheets/sheet2.xml" Id="rId5" /><Relationship Type="http://schemas.openxmlformats.org/officeDocument/2006/relationships/sharedStrings" Target="sharedStrings.xml" Id="rId10" /><Relationship Type="http://schemas.openxmlformats.org/officeDocument/2006/relationships/chartsheet" Target="chartsheets/sheet1.xml" Id="rId4" /><Relationship Type="http://schemas.openxmlformats.org/officeDocument/2006/relationships/styles" Target="styles.xml" Id="rId9"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sv-SE"/>
              <a:t>Revision/gapanalys ISO27002</a:t>
            </a:r>
          </a:p>
        </c:rich>
      </c:tx>
      <c:layout>
        <c:manualLayout>
          <c:xMode val="edge"/>
          <c:yMode val="edge"/>
          <c:x val="0.34628190899001099"/>
          <c:y val="1.9575856443719401E-2"/>
        </c:manualLayout>
      </c:layout>
      <c:overlay val="0"/>
      <c:spPr>
        <a:noFill/>
        <a:ln w="25400">
          <a:noFill/>
        </a:ln>
      </c:spPr>
    </c:title>
    <c:autoTitleDeleted val="0"/>
    <c:plotArea>
      <c:layout>
        <c:manualLayout>
          <c:layoutTarget val="inner"/>
          <c:xMode val="edge"/>
          <c:yMode val="edge"/>
          <c:x val="0.32297447280799102"/>
          <c:y val="0.32137030995105997"/>
          <c:w val="0.35294117647058798"/>
          <c:h val="0.51876019575856402"/>
        </c:manualLayout>
      </c:layout>
      <c:radarChart>
        <c:radarStyle val="filled"/>
        <c:varyColors val="0"/>
        <c:ser>
          <c:idx val="1"/>
          <c:order val="0"/>
          <c:tx>
            <c:strRef>
              <c:f>Scorecard!$O$2</c:f>
              <c:strCache>
                <c:ptCount val="1"/>
                <c:pt idx="0">
                  <c:v>Bedömning av verksamhetsbetydelse</c:v>
                </c:pt>
              </c:strCache>
            </c:strRef>
          </c:tx>
          <c:spPr>
            <a:solidFill>
              <a:srgbClr val="99CCFF"/>
            </a:solidFill>
            <a:ln w="25400">
              <a:noFill/>
            </a:ln>
          </c:spPr>
          <c:cat>
            <c:multiLvlStrRef>
              <c:f>Scorecard!$B$9:$C$12</c:f>
              <c:multiLvlStrCache>
                <c:ptCount val="4"/>
                <c:lvl>
                  <c:pt idx="0">
                    <c:v>Organisatoriska säkerhetsåtgärder</c:v>
                  </c:pt>
                  <c:pt idx="1">
                    <c:v>Personrelaterade säkerhetsåtgärder</c:v>
                  </c:pt>
                  <c:pt idx="2">
                    <c:v>Fysiska säkerhetsåtgärder</c:v>
                  </c:pt>
                  <c:pt idx="3">
                    <c:v>Tekniska säkerhetsåtgärder</c:v>
                  </c:pt>
                </c:lvl>
                <c:lvl>
                  <c:pt idx="0">
                    <c:v>5</c:v>
                  </c:pt>
                  <c:pt idx="1">
                    <c:v>6</c:v>
                  </c:pt>
                  <c:pt idx="2">
                    <c:v>7</c:v>
                  </c:pt>
                  <c:pt idx="3">
                    <c:v>8</c:v>
                  </c:pt>
                </c:lvl>
              </c:multiLvlStrCache>
            </c:multiLvlStrRef>
          </c:cat>
          <c:val>
            <c:numRef>
              <c:f>Scorecard!$T$4:$T$12</c:f>
              <c:numCache>
                <c:formatCode>#,##0</c:formatCode>
                <c:ptCount val="4"/>
                <c:pt idx="0">
                  <c:v>0</c:v>
                </c:pt>
                <c:pt idx="1">
                  <c:v>0</c:v>
                </c:pt>
                <c:pt idx="2">
                  <c:v>0</c:v>
                </c:pt>
                <c:pt idx="3">
                  <c:v>0</c:v>
                </c:pt>
              </c:numCache>
            </c:numRef>
          </c:val>
          <c:extLst>
            <c:ext xmlns:c16="http://schemas.microsoft.com/office/drawing/2014/chart" uri="{C3380CC4-5D6E-409C-BE32-E72D297353CC}">
              <c16:uniqueId val="{00000000-59EB-4314-B4FC-3842436B3998}"/>
            </c:ext>
          </c:extLst>
        </c:ser>
        <c:ser>
          <c:idx val="0"/>
          <c:order val="1"/>
          <c:tx>
            <c:strRef>
              <c:f>Scorecard!$H$2</c:f>
              <c:strCache>
                <c:ptCount val="1"/>
                <c:pt idx="0">
                  <c:v>Bedömning av nuläget</c:v>
                </c:pt>
              </c:strCache>
            </c:strRef>
          </c:tx>
          <c:spPr>
            <a:noFill/>
            <a:ln w="38100">
              <a:solidFill>
                <a:srgbClr val="0000FF"/>
              </a:solidFill>
              <a:prstDash val="solid"/>
            </a:ln>
          </c:spPr>
          <c:cat>
            <c:multiLvlStrRef>
              <c:f>Scorecard!$B$9:$C$12</c:f>
              <c:multiLvlStrCache>
                <c:ptCount val="4"/>
                <c:lvl>
                  <c:pt idx="0">
                    <c:v>Organisatoriska säkerhetsåtgärder</c:v>
                  </c:pt>
                  <c:pt idx="1">
                    <c:v>Personrelaterade säkerhetsåtgärder</c:v>
                  </c:pt>
                  <c:pt idx="2">
                    <c:v>Fysiska säkerhetsåtgärder</c:v>
                  </c:pt>
                  <c:pt idx="3">
                    <c:v>Tekniska säkerhetsåtgärder</c:v>
                  </c:pt>
                </c:lvl>
                <c:lvl>
                  <c:pt idx="0">
                    <c:v>5</c:v>
                  </c:pt>
                  <c:pt idx="1">
                    <c:v>6</c:v>
                  </c:pt>
                  <c:pt idx="2">
                    <c:v>7</c:v>
                  </c:pt>
                  <c:pt idx="3">
                    <c:v>8</c:v>
                  </c:pt>
                </c:lvl>
              </c:multiLvlStrCache>
            </c:multiLvlStrRef>
          </c:cat>
          <c:val>
            <c:numRef>
              <c:f>Scorecard!$M$4:$M$12</c:f>
              <c:numCache>
                <c:formatCode>#,##0</c:formatCode>
                <c:ptCount val="4"/>
                <c:pt idx="0">
                  <c:v>0</c:v>
                </c:pt>
                <c:pt idx="1">
                  <c:v>0</c:v>
                </c:pt>
                <c:pt idx="2">
                  <c:v>0</c:v>
                </c:pt>
                <c:pt idx="3">
                  <c:v>0</c:v>
                </c:pt>
              </c:numCache>
            </c:numRef>
          </c:val>
          <c:extLst>
            <c:ext xmlns:c16="http://schemas.microsoft.com/office/drawing/2014/chart" uri="{C3380CC4-5D6E-409C-BE32-E72D297353CC}">
              <c16:uniqueId val="{00000001-59EB-4314-B4FC-3842436B3998}"/>
            </c:ext>
          </c:extLst>
        </c:ser>
        <c:ser>
          <c:idx val="3"/>
          <c:order val="2"/>
          <c:tx>
            <c:strRef>
              <c:f>Scorecard!$N$2</c:f>
              <c:strCache>
                <c:ptCount val="1"/>
                <c:pt idx="0">
                  <c:v>Önskat minimivärde</c:v>
                </c:pt>
              </c:strCache>
            </c:strRef>
          </c:tx>
          <c:spPr>
            <a:noFill/>
            <a:ln w="25400">
              <a:solidFill>
                <a:srgbClr val="00B050"/>
              </a:solid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Scorecard!$N$9:$N$12</c:f>
              <c:numCache>
                <c:formatCode>#,##0</c:formatCode>
                <c:ptCount val="4"/>
                <c:pt idx="0">
                  <c:v>4</c:v>
                </c:pt>
                <c:pt idx="1">
                  <c:v>4</c:v>
                </c:pt>
                <c:pt idx="2">
                  <c:v>4</c:v>
                </c:pt>
                <c:pt idx="3">
                  <c:v>4</c:v>
                </c:pt>
              </c:numCache>
            </c:numRef>
          </c:val>
          <c:extLst>
            <c:ext xmlns:c16="http://schemas.microsoft.com/office/drawing/2014/chart" uri="{C3380CC4-5D6E-409C-BE32-E72D297353CC}">
              <c16:uniqueId val="{00000002-59EB-4314-B4FC-3842436B3998}"/>
            </c:ext>
          </c:extLst>
        </c:ser>
        <c:dLbls>
          <c:showLegendKey val="0"/>
          <c:showVal val="0"/>
          <c:showCatName val="0"/>
          <c:showSerName val="0"/>
          <c:showPercent val="0"/>
          <c:showBubbleSize val="0"/>
        </c:dLbls>
        <c:axId val="421417216"/>
        <c:axId val="421417608"/>
      </c:radarChart>
      <c:catAx>
        <c:axId val="421417216"/>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SE"/>
          </a:p>
        </c:txPr>
        <c:crossAx val="421417608"/>
        <c:crosses val="autoZero"/>
        <c:auto val="0"/>
        <c:lblAlgn val="ctr"/>
        <c:lblOffset val="100"/>
        <c:noMultiLvlLbl val="0"/>
      </c:catAx>
      <c:valAx>
        <c:axId val="421417608"/>
        <c:scaling>
          <c:orientation val="minMax"/>
          <c:max val="5"/>
        </c:scaling>
        <c:delete val="0"/>
        <c:axPos val="l"/>
        <c:majorGridlines>
          <c:spPr>
            <a:ln w="3175">
              <a:solidFill>
                <a:srgbClr val="000000"/>
              </a:solidFill>
              <a:prstDash val="solid"/>
            </a:ln>
          </c:spPr>
        </c:majorGridlines>
        <c:numFmt formatCode="#,##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SE"/>
          </a:p>
        </c:txPr>
        <c:crossAx val="421417216"/>
        <c:crosses val="autoZero"/>
        <c:crossBetween val="between"/>
        <c:majorUnit val="1"/>
        <c:minorUnit val="0.1"/>
      </c:valAx>
      <c:spPr>
        <a:solidFill>
          <a:srgbClr val="FFFFFF"/>
        </a:solidFill>
        <a:ln w="25400">
          <a:noFill/>
        </a:ln>
      </c:spPr>
    </c:plotArea>
    <c:legend>
      <c:legendPos val="t"/>
      <c:layout>
        <c:manualLayout>
          <c:xMode val="edge"/>
          <c:yMode val="edge"/>
          <c:x val="0.24431146885282301"/>
          <c:y val="0.16476345840130499"/>
          <c:w val="0.54592756371602302"/>
          <c:h val="3.2290572161350999E-2"/>
        </c:manualLayout>
      </c:layout>
      <c:overlay val="0"/>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SE"/>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sv-SE"/>
              <a:t>Revision/gapanalys ISO27002</a:t>
            </a:r>
          </a:p>
        </c:rich>
      </c:tx>
      <c:layout>
        <c:manualLayout>
          <c:xMode val="edge"/>
          <c:yMode val="edge"/>
          <c:x val="0.34628190899001099"/>
          <c:y val="1.9575856443719401E-2"/>
        </c:manualLayout>
      </c:layout>
      <c:overlay val="0"/>
      <c:spPr>
        <a:noFill/>
        <a:ln w="25400">
          <a:noFill/>
        </a:ln>
      </c:spPr>
    </c:title>
    <c:autoTitleDeleted val="0"/>
    <c:plotArea>
      <c:layout>
        <c:manualLayout>
          <c:layoutTarget val="inner"/>
          <c:xMode val="edge"/>
          <c:yMode val="edge"/>
          <c:x val="0.324084350721421"/>
          <c:y val="0.32300163132137"/>
          <c:w val="0.351831298557159"/>
          <c:h val="0.51712887438825506"/>
        </c:manualLayout>
      </c:layout>
      <c:radarChart>
        <c:radarStyle val="filled"/>
        <c:varyColors val="0"/>
        <c:ser>
          <c:idx val="1"/>
          <c:order val="0"/>
          <c:tx>
            <c:strRef>
              <c:f>Scorecard!$O$2</c:f>
              <c:strCache>
                <c:ptCount val="1"/>
                <c:pt idx="0">
                  <c:v>Bedömning av verksamhetsbetydelse</c:v>
                </c:pt>
              </c:strCache>
            </c:strRef>
          </c:tx>
          <c:spPr>
            <a:solidFill>
              <a:srgbClr val="99CCFF"/>
            </a:solidFill>
            <a:ln w="25400">
              <a:noFill/>
            </a:ln>
          </c:spPr>
          <c:cat>
            <c:numRef>
              <c:f>Scorecard!$B$9:$B$12</c:f>
              <c:numCache>
                <c:formatCode>General</c:formatCode>
                <c:ptCount val="4"/>
                <c:pt idx="0">
                  <c:v>5</c:v>
                </c:pt>
                <c:pt idx="1">
                  <c:v>6</c:v>
                </c:pt>
                <c:pt idx="2">
                  <c:v>7</c:v>
                </c:pt>
                <c:pt idx="3">
                  <c:v>8</c:v>
                </c:pt>
              </c:numCache>
            </c:numRef>
          </c:cat>
          <c:val>
            <c:numRef>
              <c:f>Scorecard!$T$4:$T$12</c:f>
              <c:numCache>
                <c:formatCode>#,##0</c:formatCode>
                <c:ptCount val="4"/>
                <c:pt idx="0">
                  <c:v>0</c:v>
                </c:pt>
                <c:pt idx="1">
                  <c:v>0</c:v>
                </c:pt>
                <c:pt idx="2">
                  <c:v>0</c:v>
                </c:pt>
                <c:pt idx="3">
                  <c:v>0</c:v>
                </c:pt>
              </c:numCache>
            </c:numRef>
          </c:val>
          <c:extLst>
            <c:ext xmlns:c16="http://schemas.microsoft.com/office/drawing/2014/chart" uri="{C3380CC4-5D6E-409C-BE32-E72D297353CC}">
              <c16:uniqueId val="{00000000-4A38-4247-B2A5-32848B4AE3C0}"/>
            </c:ext>
          </c:extLst>
        </c:ser>
        <c:ser>
          <c:idx val="0"/>
          <c:order val="1"/>
          <c:tx>
            <c:strRef>
              <c:f>Scorecard!$H$2</c:f>
              <c:strCache>
                <c:ptCount val="1"/>
                <c:pt idx="0">
                  <c:v>Bedömning av nuläget</c:v>
                </c:pt>
              </c:strCache>
            </c:strRef>
          </c:tx>
          <c:spPr>
            <a:noFill/>
            <a:ln w="38100">
              <a:solidFill>
                <a:srgbClr val="0000FF"/>
              </a:solidFill>
              <a:prstDash val="solid"/>
            </a:ln>
          </c:spPr>
          <c:cat>
            <c:numRef>
              <c:f>Scorecard!$B$9:$B$12</c:f>
              <c:numCache>
                <c:formatCode>General</c:formatCode>
                <c:ptCount val="4"/>
                <c:pt idx="0">
                  <c:v>5</c:v>
                </c:pt>
                <c:pt idx="1">
                  <c:v>6</c:v>
                </c:pt>
                <c:pt idx="2">
                  <c:v>7</c:v>
                </c:pt>
                <c:pt idx="3">
                  <c:v>8</c:v>
                </c:pt>
              </c:numCache>
            </c:numRef>
          </c:cat>
          <c:val>
            <c:numRef>
              <c:f>Scorecard!$M$4:$M$12</c:f>
              <c:numCache>
                <c:formatCode>#,##0</c:formatCode>
                <c:ptCount val="4"/>
                <c:pt idx="0">
                  <c:v>0</c:v>
                </c:pt>
                <c:pt idx="1">
                  <c:v>0</c:v>
                </c:pt>
                <c:pt idx="2">
                  <c:v>0</c:v>
                </c:pt>
                <c:pt idx="3">
                  <c:v>0</c:v>
                </c:pt>
              </c:numCache>
            </c:numRef>
          </c:val>
          <c:extLst>
            <c:ext xmlns:c16="http://schemas.microsoft.com/office/drawing/2014/chart" uri="{C3380CC4-5D6E-409C-BE32-E72D297353CC}">
              <c16:uniqueId val="{00000001-4A38-4247-B2A5-32848B4AE3C0}"/>
            </c:ext>
          </c:extLst>
        </c:ser>
        <c:ser>
          <c:idx val="2"/>
          <c:order val="2"/>
          <c:tx>
            <c:strRef>
              <c:f>Scorecard!$N$2</c:f>
              <c:strCache>
                <c:ptCount val="1"/>
                <c:pt idx="0">
                  <c:v>Önskat minimivärde</c:v>
                </c:pt>
              </c:strCache>
            </c:strRef>
          </c:tx>
          <c:spPr>
            <a:noFill/>
            <a:ln w="38100">
              <a:solidFill>
                <a:srgbClr val="008000"/>
              </a:solidFill>
              <a:prstDash val="solid"/>
            </a:ln>
          </c:spPr>
          <c:cat>
            <c:numRef>
              <c:f>Scorecard!$B$9:$B$12</c:f>
              <c:numCache>
                <c:formatCode>General</c:formatCode>
                <c:ptCount val="4"/>
                <c:pt idx="0">
                  <c:v>5</c:v>
                </c:pt>
                <c:pt idx="1">
                  <c:v>6</c:v>
                </c:pt>
                <c:pt idx="2">
                  <c:v>7</c:v>
                </c:pt>
                <c:pt idx="3">
                  <c:v>8</c:v>
                </c:pt>
              </c:numCache>
            </c:numRef>
          </c:cat>
          <c:val>
            <c:numRef>
              <c:f>Scorecard!$N$9:$N$12</c:f>
              <c:numCache>
                <c:formatCode>#,##0</c:formatCode>
                <c:ptCount val="4"/>
                <c:pt idx="0">
                  <c:v>4</c:v>
                </c:pt>
                <c:pt idx="1">
                  <c:v>4</c:v>
                </c:pt>
                <c:pt idx="2">
                  <c:v>4</c:v>
                </c:pt>
                <c:pt idx="3">
                  <c:v>4</c:v>
                </c:pt>
              </c:numCache>
            </c:numRef>
          </c:val>
          <c:extLst>
            <c:ext xmlns:c16="http://schemas.microsoft.com/office/drawing/2014/chart" uri="{C3380CC4-5D6E-409C-BE32-E72D297353CC}">
              <c16:uniqueId val="{00000002-4A38-4247-B2A5-32848B4AE3C0}"/>
            </c:ext>
          </c:extLst>
        </c:ser>
        <c:dLbls>
          <c:showLegendKey val="0"/>
          <c:showVal val="0"/>
          <c:showCatName val="0"/>
          <c:showSerName val="0"/>
          <c:showPercent val="0"/>
          <c:showBubbleSize val="0"/>
        </c:dLbls>
        <c:axId val="421418392"/>
        <c:axId val="421418784"/>
      </c:radarChart>
      <c:catAx>
        <c:axId val="421418392"/>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SE"/>
          </a:p>
        </c:txPr>
        <c:crossAx val="421418784"/>
        <c:crosses val="autoZero"/>
        <c:auto val="0"/>
        <c:lblAlgn val="ctr"/>
        <c:lblOffset val="100"/>
        <c:noMultiLvlLbl val="0"/>
      </c:catAx>
      <c:valAx>
        <c:axId val="421418784"/>
        <c:scaling>
          <c:orientation val="minMax"/>
          <c:max val="5"/>
        </c:scaling>
        <c:delete val="0"/>
        <c:axPos val="l"/>
        <c:majorGridlines>
          <c:spPr>
            <a:ln w="3175">
              <a:solidFill>
                <a:srgbClr val="000000"/>
              </a:solidFill>
              <a:prstDash val="solid"/>
            </a:ln>
          </c:spPr>
        </c:majorGridlines>
        <c:numFmt formatCode="#,##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SE"/>
          </a:p>
        </c:txPr>
        <c:crossAx val="421418392"/>
        <c:crosses val="autoZero"/>
        <c:crossBetween val="between"/>
        <c:majorUnit val="1"/>
        <c:minorUnit val="0.1"/>
      </c:valAx>
      <c:spPr>
        <a:solidFill>
          <a:srgbClr val="FFFFFF"/>
        </a:solidFill>
        <a:ln w="25400">
          <a:noFill/>
        </a:ln>
      </c:spPr>
    </c:plotArea>
    <c:legend>
      <c:legendPos val="t"/>
      <c:layout>
        <c:manualLayout>
          <c:xMode val="edge"/>
          <c:yMode val="edge"/>
          <c:x val="0.166440168282635"/>
          <c:y val="0.161500815660685"/>
          <c:w val="0.62704562374642003"/>
          <c:h val="7.7215878194671003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S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SE"/>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sv-SE"/>
              <a:t>Revision/gapanalys ISO27002</a:t>
            </a:r>
          </a:p>
        </c:rich>
      </c:tx>
      <c:layout>
        <c:manualLayout>
          <c:xMode val="edge"/>
          <c:yMode val="edge"/>
          <c:x val="0.34628190899001099"/>
          <c:y val="1.9575856443719401E-2"/>
        </c:manualLayout>
      </c:layout>
      <c:overlay val="0"/>
      <c:spPr>
        <a:noFill/>
        <a:ln w="25400">
          <a:noFill/>
        </a:ln>
      </c:spPr>
    </c:title>
    <c:autoTitleDeleted val="0"/>
    <c:plotArea>
      <c:layout>
        <c:manualLayout>
          <c:layoutTarget val="inner"/>
          <c:xMode val="edge"/>
          <c:yMode val="edge"/>
          <c:x val="5.3274139844617097E-2"/>
          <c:y val="0.197389885807504"/>
          <c:w val="0.889012208657048"/>
          <c:h val="0.52691680261011398"/>
        </c:manualLayout>
      </c:layout>
      <c:barChart>
        <c:barDir val="col"/>
        <c:grouping val="clustered"/>
        <c:varyColors val="0"/>
        <c:ser>
          <c:idx val="0"/>
          <c:order val="0"/>
          <c:tx>
            <c:strRef>
              <c:f>Scorecard!$H$2</c:f>
              <c:strCache>
                <c:ptCount val="1"/>
                <c:pt idx="0">
                  <c:v>Bedömning av nuläget</c:v>
                </c:pt>
              </c:strCache>
            </c:strRef>
          </c:tx>
          <c:spPr>
            <a:solidFill>
              <a:srgbClr val="0000FF"/>
            </a:solidFill>
            <a:ln w="25400">
              <a:noFill/>
            </a:ln>
          </c:spPr>
          <c:invertIfNegative val="0"/>
          <c:cat>
            <c:multiLvlStrRef>
              <c:f>Scorecard!$B$9:$C$12</c:f>
              <c:multiLvlStrCache>
                <c:ptCount val="4"/>
                <c:lvl>
                  <c:pt idx="0">
                    <c:v>Organisatoriska säkerhetsåtgärder</c:v>
                  </c:pt>
                  <c:pt idx="1">
                    <c:v>Personrelaterade säkerhetsåtgärder</c:v>
                  </c:pt>
                  <c:pt idx="2">
                    <c:v>Fysiska säkerhetsåtgärder</c:v>
                  </c:pt>
                  <c:pt idx="3">
                    <c:v>Tekniska säkerhetsåtgärder</c:v>
                  </c:pt>
                </c:lvl>
                <c:lvl>
                  <c:pt idx="0">
                    <c:v>5</c:v>
                  </c:pt>
                  <c:pt idx="1">
                    <c:v>6</c:v>
                  </c:pt>
                  <c:pt idx="2">
                    <c:v>7</c:v>
                  </c:pt>
                  <c:pt idx="3">
                    <c:v>8</c:v>
                  </c:pt>
                </c:lvl>
              </c:multiLvlStrCache>
            </c:multiLvlStrRef>
          </c:cat>
          <c:val>
            <c:numRef>
              <c:f>Scorecard!$M$4:$M$12</c:f>
              <c:numCache>
                <c:formatCode>#,##0</c:formatCode>
                <c:ptCount val="4"/>
                <c:pt idx="0">
                  <c:v>0</c:v>
                </c:pt>
                <c:pt idx="1">
                  <c:v>0</c:v>
                </c:pt>
                <c:pt idx="2">
                  <c:v>0</c:v>
                </c:pt>
                <c:pt idx="3">
                  <c:v>0</c:v>
                </c:pt>
              </c:numCache>
            </c:numRef>
          </c:val>
          <c:extLst>
            <c:ext xmlns:c16="http://schemas.microsoft.com/office/drawing/2014/chart" uri="{C3380CC4-5D6E-409C-BE32-E72D297353CC}">
              <c16:uniqueId val="{00000000-67E8-4EBB-9212-52205F41AEE4}"/>
            </c:ext>
          </c:extLst>
        </c:ser>
        <c:ser>
          <c:idx val="1"/>
          <c:order val="1"/>
          <c:tx>
            <c:strRef>
              <c:f>Scorecard!$O$2</c:f>
              <c:strCache>
                <c:ptCount val="1"/>
                <c:pt idx="0">
                  <c:v>Bedömning av verksamhetsbetydelse</c:v>
                </c:pt>
              </c:strCache>
            </c:strRef>
          </c:tx>
          <c:spPr>
            <a:solidFill>
              <a:srgbClr val="99CCFF"/>
            </a:solidFill>
            <a:ln w="25400">
              <a:noFill/>
            </a:ln>
          </c:spPr>
          <c:invertIfNegative val="0"/>
          <c:cat>
            <c:multiLvlStrRef>
              <c:f>Scorecard!$B$9:$C$12</c:f>
              <c:multiLvlStrCache>
                <c:ptCount val="4"/>
                <c:lvl>
                  <c:pt idx="0">
                    <c:v>Organisatoriska säkerhetsåtgärder</c:v>
                  </c:pt>
                  <c:pt idx="1">
                    <c:v>Personrelaterade säkerhetsåtgärder</c:v>
                  </c:pt>
                  <c:pt idx="2">
                    <c:v>Fysiska säkerhetsåtgärder</c:v>
                  </c:pt>
                  <c:pt idx="3">
                    <c:v>Tekniska säkerhetsåtgärder</c:v>
                  </c:pt>
                </c:lvl>
                <c:lvl>
                  <c:pt idx="0">
                    <c:v>5</c:v>
                  </c:pt>
                  <c:pt idx="1">
                    <c:v>6</c:v>
                  </c:pt>
                  <c:pt idx="2">
                    <c:v>7</c:v>
                  </c:pt>
                  <c:pt idx="3">
                    <c:v>8</c:v>
                  </c:pt>
                </c:lvl>
              </c:multiLvlStrCache>
            </c:multiLvlStrRef>
          </c:cat>
          <c:val>
            <c:numRef>
              <c:f>Scorecard!$T$4:$T$12</c:f>
              <c:numCache>
                <c:formatCode>#,##0</c:formatCode>
                <c:ptCount val="4"/>
                <c:pt idx="0">
                  <c:v>0</c:v>
                </c:pt>
                <c:pt idx="1">
                  <c:v>0</c:v>
                </c:pt>
                <c:pt idx="2">
                  <c:v>0</c:v>
                </c:pt>
                <c:pt idx="3">
                  <c:v>0</c:v>
                </c:pt>
              </c:numCache>
            </c:numRef>
          </c:val>
          <c:extLst>
            <c:ext xmlns:c16="http://schemas.microsoft.com/office/drawing/2014/chart" uri="{C3380CC4-5D6E-409C-BE32-E72D297353CC}">
              <c16:uniqueId val="{00000001-67E8-4EBB-9212-52205F41AEE4}"/>
            </c:ext>
          </c:extLst>
        </c:ser>
        <c:dLbls>
          <c:showLegendKey val="0"/>
          <c:showVal val="0"/>
          <c:showCatName val="0"/>
          <c:showSerName val="0"/>
          <c:showPercent val="0"/>
          <c:showBubbleSize val="0"/>
        </c:dLbls>
        <c:gapWidth val="150"/>
        <c:axId val="421419568"/>
        <c:axId val="421419960"/>
      </c:barChart>
      <c:lineChart>
        <c:grouping val="standard"/>
        <c:varyColors val="0"/>
        <c:ser>
          <c:idx val="2"/>
          <c:order val="2"/>
          <c:tx>
            <c:strRef>
              <c:f>Scorecard!$N$2</c:f>
              <c:strCache>
                <c:ptCount val="1"/>
                <c:pt idx="0">
                  <c:v>Önskat minimivärde</c:v>
                </c:pt>
              </c:strCache>
            </c:strRef>
          </c:tx>
          <c:spPr>
            <a:ln w="38100">
              <a:solidFill>
                <a:srgbClr val="008000"/>
              </a:solidFill>
              <a:prstDash val="solid"/>
            </a:ln>
          </c:spPr>
          <c:marker>
            <c:symbol val="none"/>
          </c:marker>
          <c:val>
            <c:numRef>
              <c:f>Scorecard!$N$9:$N$12</c:f>
              <c:numCache>
                <c:formatCode>#,##0</c:formatCode>
                <c:ptCount val="4"/>
                <c:pt idx="0">
                  <c:v>4</c:v>
                </c:pt>
                <c:pt idx="1">
                  <c:v>4</c:v>
                </c:pt>
                <c:pt idx="2">
                  <c:v>4</c:v>
                </c:pt>
                <c:pt idx="3">
                  <c:v>4</c:v>
                </c:pt>
              </c:numCache>
            </c:numRef>
          </c:val>
          <c:smooth val="0"/>
          <c:extLst>
            <c:ext xmlns:c16="http://schemas.microsoft.com/office/drawing/2014/chart" uri="{C3380CC4-5D6E-409C-BE32-E72D297353CC}">
              <c16:uniqueId val="{00000002-67E8-4EBB-9212-52205F41AEE4}"/>
            </c:ext>
          </c:extLst>
        </c:ser>
        <c:dLbls>
          <c:showLegendKey val="0"/>
          <c:showVal val="0"/>
          <c:showCatName val="0"/>
          <c:showSerName val="0"/>
          <c:showPercent val="0"/>
          <c:showBubbleSize val="0"/>
        </c:dLbls>
        <c:marker val="1"/>
        <c:smooth val="0"/>
        <c:axId val="421419568"/>
        <c:axId val="421419960"/>
      </c:lineChart>
      <c:catAx>
        <c:axId val="421419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525" b="0" i="0" u="none" strike="noStrike" baseline="0">
                <a:solidFill>
                  <a:srgbClr val="000000"/>
                </a:solidFill>
                <a:latin typeface="Arial"/>
                <a:ea typeface="Arial"/>
                <a:cs typeface="Arial"/>
              </a:defRPr>
            </a:pPr>
            <a:endParaRPr lang="en-SE"/>
          </a:p>
        </c:txPr>
        <c:crossAx val="421419960"/>
        <c:crosses val="autoZero"/>
        <c:auto val="1"/>
        <c:lblAlgn val="ctr"/>
        <c:lblOffset val="100"/>
        <c:tickLblSkip val="1"/>
        <c:tickMarkSkip val="1"/>
        <c:noMultiLvlLbl val="0"/>
      </c:catAx>
      <c:valAx>
        <c:axId val="421419960"/>
        <c:scaling>
          <c:orientation val="minMax"/>
          <c:max val="5"/>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Arial"/>
                <a:ea typeface="Arial"/>
                <a:cs typeface="Arial"/>
              </a:defRPr>
            </a:pPr>
            <a:endParaRPr lang="en-SE"/>
          </a:p>
        </c:txPr>
        <c:crossAx val="421419568"/>
        <c:crosses val="autoZero"/>
        <c:crossBetween val="between"/>
        <c:majorUnit val="1"/>
        <c:minorUnit val="0.1"/>
      </c:valAx>
      <c:spPr>
        <a:solidFill>
          <a:srgbClr val="FFFFFF"/>
        </a:solidFill>
        <a:ln w="25400">
          <a:noFill/>
        </a:ln>
      </c:spPr>
    </c:plotArea>
    <c:legend>
      <c:legendPos val="t"/>
      <c:layout>
        <c:manualLayout>
          <c:xMode val="edge"/>
          <c:yMode val="edge"/>
          <c:x val="0.158712541620422"/>
          <c:y val="0.12398042414355601"/>
          <c:w val="0.691453940066593"/>
          <c:h val="3.5889070146818899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S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SE"/>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sv-SE"/>
              <a:t>Revision/gapanalys ISO27002</a:t>
            </a:r>
          </a:p>
        </c:rich>
      </c:tx>
      <c:layout>
        <c:manualLayout>
          <c:xMode val="edge"/>
          <c:yMode val="edge"/>
          <c:x val="0.34628190899001099"/>
          <c:y val="1.9575856443719401E-2"/>
        </c:manualLayout>
      </c:layout>
      <c:overlay val="0"/>
      <c:spPr>
        <a:noFill/>
        <a:ln w="25400">
          <a:noFill/>
        </a:ln>
      </c:spPr>
    </c:title>
    <c:autoTitleDeleted val="0"/>
    <c:plotArea>
      <c:layout>
        <c:manualLayout>
          <c:layoutTarget val="inner"/>
          <c:xMode val="edge"/>
          <c:yMode val="edge"/>
          <c:x val="6.3263041065482806E-2"/>
          <c:y val="0.20391517128874401"/>
          <c:w val="0.87902330743618196"/>
          <c:h val="0.68352365415987004"/>
        </c:manualLayout>
      </c:layout>
      <c:barChart>
        <c:barDir val="col"/>
        <c:grouping val="clustered"/>
        <c:varyColors val="0"/>
        <c:ser>
          <c:idx val="0"/>
          <c:order val="0"/>
          <c:tx>
            <c:strRef>
              <c:f>Scorecard!$H$2</c:f>
              <c:strCache>
                <c:ptCount val="1"/>
                <c:pt idx="0">
                  <c:v>Bedömning av nuläget</c:v>
                </c:pt>
              </c:strCache>
            </c:strRef>
          </c:tx>
          <c:spPr>
            <a:solidFill>
              <a:srgbClr val="0000FF"/>
            </a:solidFill>
            <a:ln w="25400">
              <a:noFill/>
            </a:ln>
          </c:spPr>
          <c:invertIfNegative val="0"/>
          <c:cat>
            <c:numRef>
              <c:f>Scorecard!$B$9:$B$12</c:f>
              <c:numCache>
                <c:formatCode>General</c:formatCode>
                <c:ptCount val="4"/>
                <c:pt idx="0">
                  <c:v>5</c:v>
                </c:pt>
                <c:pt idx="1">
                  <c:v>6</c:v>
                </c:pt>
                <c:pt idx="2">
                  <c:v>7</c:v>
                </c:pt>
                <c:pt idx="3">
                  <c:v>8</c:v>
                </c:pt>
              </c:numCache>
            </c:numRef>
          </c:cat>
          <c:val>
            <c:numRef>
              <c:f>Scorecard!$M$4:$M$12</c:f>
              <c:numCache>
                <c:formatCode>#,##0</c:formatCode>
                <c:ptCount val="4"/>
                <c:pt idx="0">
                  <c:v>0</c:v>
                </c:pt>
                <c:pt idx="1">
                  <c:v>0</c:v>
                </c:pt>
                <c:pt idx="2">
                  <c:v>0</c:v>
                </c:pt>
                <c:pt idx="3">
                  <c:v>0</c:v>
                </c:pt>
              </c:numCache>
            </c:numRef>
          </c:val>
          <c:extLst>
            <c:ext xmlns:c16="http://schemas.microsoft.com/office/drawing/2014/chart" uri="{C3380CC4-5D6E-409C-BE32-E72D297353CC}">
              <c16:uniqueId val="{00000000-E59D-4A2B-9836-0925696E9C35}"/>
            </c:ext>
          </c:extLst>
        </c:ser>
        <c:ser>
          <c:idx val="1"/>
          <c:order val="1"/>
          <c:tx>
            <c:strRef>
              <c:f>Scorecard!$O$2</c:f>
              <c:strCache>
                <c:ptCount val="1"/>
                <c:pt idx="0">
                  <c:v>Bedömning av verksamhetsbetydelse</c:v>
                </c:pt>
              </c:strCache>
            </c:strRef>
          </c:tx>
          <c:spPr>
            <a:solidFill>
              <a:srgbClr val="99CCFF"/>
            </a:solidFill>
            <a:ln w="25400">
              <a:noFill/>
            </a:ln>
          </c:spPr>
          <c:invertIfNegative val="0"/>
          <c:cat>
            <c:numRef>
              <c:f>Scorecard!$B$9:$B$12</c:f>
              <c:numCache>
                <c:formatCode>General</c:formatCode>
                <c:ptCount val="4"/>
                <c:pt idx="0">
                  <c:v>5</c:v>
                </c:pt>
                <c:pt idx="1">
                  <c:v>6</c:v>
                </c:pt>
                <c:pt idx="2">
                  <c:v>7</c:v>
                </c:pt>
                <c:pt idx="3">
                  <c:v>8</c:v>
                </c:pt>
              </c:numCache>
            </c:numRef>
          </c:cat>
          <c:val>
            <c:numRef>
              <c:f>Scorecard!$T$4:$T$12</c:f>
              <c:numCache>
                <c:formatCode>#,##0</c:formatCode>
                <c:ptCount val="4"/>
                <c:pt idx="0">
                  <c:v>0</c:v>
                </c:pt>
                <c:pt idx="1">
                  <c:v>0</c:v>
                </c:pt>
                <c:pt idx="2">
                  <c:v>0</c:v>
                </c:pt>
                <c:pt idx="3">
                  <c:v>0</c:v>
                </c:pt>
              </c:numCache>
            </c:numRef>
          </c:val>
          <c:extLst>
            <c:ext xmlns:c16="http://schemas.microsoft.com/office/drawing/2014/chart" uri="{C3380CC4-5D6E-409C-BE32-E72D297353CC}">
              <c16:uniqueId val="{00000001-E59D-4A2B-9836-0925696E9C35}"/>
            </c:ext>
          </c:extLst>
        </c:ser>
        <c:dLbls>
          <c:showLegendKey val="0"/>
          <c:showVal val="0"/>
          <c:showCatName val="0"/>
          <c:showSerName val="0"/>
          <c:showPercent val="0"/>
          <c:showBubbleSize val="0"/>
        </c:dLbls>
        <c:gapWidth val="150"/>
        <c:axId val="500821480"/>
        <c:axId val="500821872"/>
      </c:barChart>
      <c:lineChart>
        <c:grouping val="stacked"/>
        <c:varyColors val="0"/>
        <c:ser>
          <c:idx val="2"/>
          <c:order val="2"/>
          <c:tx>
            <c:strRef>
              <c:f>Scorecard!$N$2</c:f>
              <c:strCache>
                <c:ptCount val="1"/>
                <c:pt idx="0">
                  <c:v>Önskat minimivärde</c:v>
                </c:pt>
              </c:strCache>
            </c:strRef>
          </c:tx>
          <c:spPr>
            <a:ln w="38100">
              <a:solidFill>
                <a:srgbClr val="008000"/>
              </a:solidFill>
              <a:prstDash val="solid"/>
            </a:ln>
          </c:spPr>
          <c:marker>
            <c:symbol val="none"/>
          </c:marker>
          <c:val>
            <c:numRef>
              <c:f>Scorecard!$N$9:$N$12</c:f>
              <c:numCache>
                <c:formatCode>#,##0</c:formatCode>
                <c:ptCount val="4"/>
                <c:pt idx="0">
                  <c:v>4</c:v>
                </c:pt>
                <c:pt idx="1">
                  <c:v>4</c:v>
                </c:pt>
                <c:pt idx="2">
                  <c:v>4</c:v>
                </c:pt>
                <c:pt idx="3">
                  <c:v>4</c:v>
                </c:pt>
              </c:numCache>
            </c:numRef>
          </c:val>
          <c:smooth val="0"/>
          <c:extLst>
            <c:ext xmlns:c16="http://schemas.microsoft.com/office/drawing/2014/chart" uri="{C3380CC4-5D6E-409C-BE32-E72D297353CC}">
              <c16:uniqueId val="{00000002-E59D-4A2B-9836-0925696E9C35}"/>
            </c:ext>
          </c:extLst>
        </c:ser>
        <c:dLbls>
          <c:showLegendKey val="0"/>
          <c:showVal val="0"/>
          <c:showCatName val="0"/>
          <c:showSerName val="0"/>
          <c:showPercent val="0"/>
          <c:showBubbleSize val="0"/>
        </c:dLbls>
        <c:marker val="1"/>
        <c:smooth val="0"/>
        <c:axId val="500821480"/>
        <c:axId val="500821872"/>
      </c:lineChart>
      <c:catAx>
        <c:axId val="500821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SE"/>
          </a:p>
        </c:txPr>
        <c:crossAx val="500821872"/>
        <c:crosses val="autoZero"/>
        <c:auto val="1"/>
        <c:lblAlgn val="ctr"/>
        <c:lblOffset val="100"/>
        <c:tickLblSkip val="1"/>
        <c:tickMarkSkip val="1"/>
        <c:noMultiLvlLbl val="0"/>
      </c:catAx>
      <c:valAx>
        <c:axId val="500821872"/>
        <c:scaling>
          <c:orientation val="minMax"/>
          <c:max val="5"/>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SE"/>
          </a:p>
        </c:txPr>
        <c:crossAx val="500821480"/>
        <c:crosses val="autoZero"/>
        <c:crossBetween val="between"/>
        <c:majorUnit val="1"/>
        <c:minorUnit val="0.1"/>
      </c:valAx>
      <c:spPr>
        <a:solidFill>
          <a:srgbClr val="FFFFFF"/>
        </a:solidFill>
        <a:ln w="25400">
          <a:noFill/>
        </a:ln>
      </c:spPr>
    </c:plotArea>
    <c:legend>
      <c:legendPos val="t"/>
      <c:layout>
        <c:manualLayout>
          <c:xMode val="edge"/>
          <c:yMode val="edge"/>
          <c:x val="7.8801331853496095E-2"/>
          <c:y val="0.125611745513866"/>
          <c:w val="0.82019977802441701"/>
          <c:h val="3.5889070146818899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S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SE"/>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tabColor indexed="13"/>
  </sheetPr>
  <sheetViews>
    <sheetView zoomScale="190" workbookViewId="0"/>
  </sheetViews>
  <customSheetViews>
    <customSheetView guid="{FAECBC4C-5428-4016-9561-61D61C1EC9AA}">
      <pageMargins left="0.7" right="0.7" top="0.75" bottom="0.75" header="0.3" footer="0.3"/>
      <pageSetup orientation="landscape"/>
      <headerFooter alignWithMargins="0"/>
    </customSheetView>
  </customSheetViews>
  <pageMargins left="0.75" right="0.75" top="1" bottom="1" header="0.5" footer="0.5"/>
  <pageSetup orientation="landscape"/>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tabColor indexed="13"/>
  </sheetPr>
  <sheetViews>
    <sheetView zoomScale="200" workbookViewId="0"/>
  </sheetViews>
  <customSheetViews>
    <customSheetView guid="{FAECBC4C-5428-4016-9561-61D61C1EC9AA}">
      <pageMargins left="0.7" right="0.7" top="0.75" bottom="0.75" header="0.3" footer="0.3"/>
      <pageSetup orientation="landscape"/>
      <headerFooter alignWithMargins="0"/>
    </customSheetView>
  </customSheetViews>
  <pageMargins left="0.75" right="0.75" top="1" bottom="1" header="0.5" footer="0.5"/>
  <pageSetup orientation="landscape"/>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tabColor indexed="13"/>
  </sheetPr>
  <sheetViews>
    <sheetView zoomScale="200" workbookViewId="0"/>
  </sheetViews>
  <customSheetViews>
    <customSheetView guid="{FAECBC4C-5428-4016-9561-61D61C1EC9AA}">
      <pageMargins left="0.7" right="0.7" top="0.75" bottom="0.75" header="0.3" footer="0.3"/>
      <pageSetup orientation="landscape"/>
      <headerFooter alignWithMargins="0"/>
    </customSheetView>
  </customSheetViews>
  <pageMargins left="0.75" right="0.75" top="1" bottom="1" header="0.5" footer="0.5"/>
  <pageSetup orientation="landscape"/>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tabColor indexed="13"/>
  </sheetPr>
  <sheetViews>
    <sheetView zoomScale="170" workbookViewId="0"/>
  </sheetViews>
  <customSheetViews>
    <customSheetView guid="{FAECBC4C-5428-4016-9561-61D61C1EC9AA}">
      <pageMargins left="0.7" right="0.7" top="0.75" bottom="0.75" header="0.3" footer="0.3"/>
      <pageSetup orientation="landscape"/>
      <headerFooter alignWithMargins="0"/>
    </customSheetView>
  </customSheetViews>
  <pageMargins left="0.75" right="0.75" top="1" bottom="1" header="0.5" footer="0.5"/>
  <pageSetup orientation="landscape"/>
  <headerFooter alignWithMargins="0"/>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523875</xdr:colOff>
      <xdr:row>13</xdr:row>
      <xdr:rowOff>76200</xdr:rowOff>
    </xdr:from>
    <xdr:to>
      <xdr:col>13</xdr:col>
      <xdr:colOff>523875</xdr:colOff>
      <xdr:row>14</xdr:row>
      <xdr:rowOff>142875</xdr:rowOff>
    </xdr:to>
    <xdr:sp macro="" textlink="">
      <xdr:nvSpPr>
        <xdr:cNvPr id="19467" name="Line 11">
          <a:extLst>
            <a:ext uri="{FF2B5EF4-FFF2-40B4-BE49-F238E27FC236}">
              <a16:creationId xmlns:a16="http://schemas.microsoft.com/office/drawing/2014/main" id="{00000000-0008-0000-0200-00000B4C0000}"/>
            </a:ext>
          </a:extLst>
        </xdr:cNvPr>
        <xdr:cNvSpPr>
          <a:spLocks noChangeShapeType="1"/>
        </xdr:cNvSpPr>
      </xdr:nvSpPr>
      <xdr:spPr bwMode="auto">
        <a:xfrm flipV="1">
          <a:off x="13058775" y="3943350"/>
          <a:ext cx="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xmlns="">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absoluteAnchor>
    <xdr:pos x="0" y="0"/>
    <xdr:ext cx="8569158" cy="5821947"/>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568765" cy="5827059"/>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P43"/>
  <sheetViews>
    <sheetView zoomScale="280" zoomScaleNormal="280" workbookViewId="0">
      <selection activeCell="A22" sqref="A22"/>
    </sheetView>
  </sheetViews>
  <sheetFormatPr baseColWidth="10" defaultColWidth="8.83203125" defaultRowHeight="13" x14ac:dyDescent="0.15"/>
  <cols>
    <col min="1" max="1" width="107.5" bestFit="1" customWidth="1"/>
  </cols>
  <sheetData>
    <row r="1" spans="1:16" ht="18" x14ac:dyDescent="0.2">
      <c r="A1" s="107" t="s">
        <v>82</v>
      </c>
      <c r="B1" s="100"/>
      <c r="C1" s="100"/>
      <c r="D1" s="100"/>
      <c r="E1" s="100"/>
      <c r="F1" s="100"/>
      <c r="G1" s="100"/>
      <c r="H1" s="100"/>
      <c r="I1" s="100"/>
      <c r="J1" s="100"/>
      <c r="K1" s="100"/>
      <c r="L1" s="100"/>
      <c r="M1" s="100"/>
      <c r="N1" s="100"/>
      <c r="O1" s="100"/>
      <c r="P1" s="100"/>
    </row>
    <row r="2" spans="1:16" x14ac:dyDescent="0.15">
      <c r="A2" s="102"/>
      <c r="B2" s="100"/>
      <c r="C2" s="100"/>
      <c r="D2" s="100"/>
      <c r="E2" s="100"/>
      <c r="F2" s="100"/>
      <c r="G2" s="100"/>
      <c r="H2" s="100"/>
      <c r="I2" s="100"/>
      <c r="J2" s="100"/>
      <c r="K2" s="100"/>
      <c r="L2" s="100"/>
      <c r="M2" s="100"/>
      <c r="N2" s="100"/>
      <c r="O2" s="100"/>
      <c r="P2" s="100"/>
    </row>
    <row r="3" spans="1:16" ht="14" x14ac:dyDescent="0.15">
      <c r="A3" s="103" t="s">
        <v>87</v>
      </c>
      <c r="B3" s="100"/>
      <c r="C3" s="100"/>
      <c r="D3" s="100"/>
      <c r="E3" s="100"/>
      <c r="F3" s="100"/>
      <c r="G3" s="100"/>
      <c r="H3" s="100"/>
      <c r="I3" s="100"/>
      <c r="J3" s="100"/>
      <c r="K3" s="100"/>
      <c r="L3" s="100"/>
      <c r="M3" s="100"/>
      <c r="N3" s="100"/>
      <c r="O3" s="100"/>
      <c r="P3" s="100"/>
    </row>
    <row r="4" spans="1:16" x14ac:dyDescent="0.15">
      <c r="A4" s="104"/>
      <c r="B4" s="100"/>
      <c r="C4" s="100"/>
      <c r="D4" s="100"/>
      <c r="E4" s="100"/>
      <c r="F4" s="100"/>
      <c r="G4" s="100"/>
      <c r="H4" s="100"/>
      <c r="I4" s="100"/>
      <c r="J4" s="100"/>
      <c r="K4" s="100"/>
      <c r="L4" s="100"/>
      <c r="M4" s="100"/>
      <c r="N4" s="100"/>
      <c r="O4" s="100"/>
      <c r="P4" s="100"/>
    </row>
    <row r="5" spans="1:16" ht="14" x14ac:dyDescent="0.15">
      <c r="A5" s="103" t="s">
        <v>96</v>
      </c>
      <c r="B5" s="100"/>
      <c r="C5" s="100"/>
      <c r="D5" s="100"/>
      <c r="E5" s="100"/>
      <c r="F5" s="100"/>
      <c r="G5" s="100"/>
      <c r="H5" s="100"/>
      <c r="I5" s="100"/>
      <c r="J5" s="100"/>
      <c r="K5" s="100"/>
      <c r="L5" s="100"/>
      <c r="M5" s="100"/>
      <c r="N5" s="100"/>
      <c r="O5" s="100"/>
      <c r="P5" s="100"/>
    </row>
    <row r="6" spans="1:16" ht="14" x14ac:dyDescent="0.15">
      <c r="A6" s="104" t="s">
        <v>83</v>
      </c>
      <c r="B6" s="100"/>
      <c r="C6" s="100"/>
      <c r="D6" s="100"/>
      <c r="E6" s="100"/>
      <c r="F6" s="100"/>
      <c r="G6" s="100"/>
      <c r="H6" s="100"/>
      <c r="I6" s="100"/>
      <c r="J6" s="100"/>
      <c r="K6" s="100"/>
      <c r="L6" s="100"/>
      <c r="M6" s="100"/>
      <c r="N6" s="100"/>
      <c r="O6" s="100"/>
      <c r="P6" s="100"/>
    </row>
    <row r="7" spans="1:16" ht="28" x14ac:dyDescent="0.15">
      <c r="A7" s="104" t="s">
        <v>84</v>
      </c>
      <c r="B7" s="100"/>
      <c r="C7" s="100"/>
      <c r="D7" s="100"/>
      <c r="E7" s="100"/>
      <c r="F7" s="100"/>
      <c r="G7" s="100"/>
      <c r="H7" s="100"/>
      <c r="I7" s="100"/>
      <c r="J7" s="100"/>
      <c r="K7" s="100"/>
      <c r="L7" s="100"/>
      <c r="M7" s="100"/>
      <c r="N7" s="100"/>
      <c r="O7" s="100"/>
      <c r="P7" s="100"/>
    </row>
    <row r="8" spans="1:16" x14ac:dyDescent="0.15">
      <c r="A8" s="105" t="s">
        <v>85</v>
      </c>
      <c r="B8" s="100"/>
      <c r="C8" s="100"/>
      <c r="D8" s="100"/>
      <c r="E8" s="100"/>
      <c r="F8" s="100"/>
      <c r="G8" s="100"/>
      <c r="H8" s="100"/>
      <c r="I8" s="100"/>
      <c r="J8" s="100"/>
      <c r="K8" s="100"/>
      <c r="L8" s="100"/>
      <c r="M8" s="100"/>
      <c r="N8" s="100"/>
      <c r="O8" s="100"/>
      <c r="P8" s="100"/>
    </row>
    <row r="9" spans="1:16" x14ac:dyDescent="0.15">
      <c r="A9" s="105" t="s">
        <v>86</v>
      </c>
      <c r="B9" s="100"/>
      <c r="C9" s="100"/>
      <c r="D9" s="100"/>
      <c r="E9" s="100"/>
      <c r="F9" s="100"/>
      <c r="G9" s="100"/>
      <c r="H9" s="100"/>
      <c r="I9" s="100"/>
      <c r="J9" s="100"/>
      <c r="K9" s="100"/>
      <c r="L9" s="100"/>
      <c r="M9" s="100"/>
      <c r="N9" s="100"/>
      <c r="O9" s="100"/>
      <c r="P9" s="100"/>
    </row>
    <row r="10" spans="1:16" x14ac:dyDescent="0.15">
      <c r="A10" s="106"/>
      <c r="B10" s="100"/>
      <c r="C10" s="100"/>
      <c r="D10" s="100"/>
      <c r="E10" s="100"/>
      <c r="F10" s="100"/>
      <c r="G10" s="100"/>
      <c r="H10" s="100"/>
      <c r="I10" s="100"/>
      <c r="J10" s="100"/>
      <c r="K10" s="100"/>
      <c r="L10" s="100"/>
      <c r="M10" s="100"/>
      <c r="N10" s="100"/>
      <c r="O10" s="100"/>
      <c r="P10" s="100"/>
    </row>
    <row r="11" spans="1:16" ht="28" x14ac:dyDescent="0.15">
      <c r="A11" s="103" t="s">
        <v>88</v>
      </c>
      <c r="B11" s="100"/>
      <c r="C11" s="100"/>
      <c r="D11" s="100"/>
      <c r="E11" s="100"/>
      <c r="F11" s="100"/>
      <c r="G11" s="100"/>
      <c r="H11" s="100"/>
      <c r="I11" s="100"/>
      <c r="J11" s="100"/>
      <c r="K11" s="100"/>
      <c r="L11" s="100"/>
      <c r="M11" s="100"/>
      <c r="N11" s="100"/>
      <c r="O11" s="100"/>
      <c r="P11" s="100"/>
    </row>
    <row r="12" spans="1:16" x14ac:dyDescent="0.15">
      <c r="A12" s="106"/>
      <c r="B12" s="100"/>
      <c r="C12" s="100"/>
      <c r="D12" s="100"/>
      <c r="E12" s="100"/>
      <c r="F12" s="100"/>
      <c r="G12" s="100"/>
      <c r="H12" s="100"/>
      <c r="I12" s="100"/>
      <c r="J12" s="100"/>
      <c r="K12" s="100"/>
      <c r="L12" s="100"/>
      <c r="M12" s="100"/>
      <c r="N12" s="100"/>
      <c r="O12" s="100"/>
      <c r="P12" s="100"/>
    </row>
    <row r="13" spans="1:16" x14ac:dyDescent="0.15">
      <c r="A13" s="108" t="s">
        <v>94</v>
      </c>
      <c r="B13" s="100"/>
      <c r="C13" s="100"/>
      <c r="D13" s="100"/>
      <c r="E13" s="100"/>
      <c r="F13" s="100"/>
      <c r="G13" s="100"/>
      <c r="H13" s="100"/>
      <c r="I13" s="100"/>
      <c r="J13" s="100"/>
      <c r="K13" s="100"/>
      <c r="L13" s="100"/>
      <c r="M13" s="100"/>
      <c r="N13" s="100"/>
      <c r="O13" s="100"/>
      <c r="P13" s="100"/>
    </row>
    <row r="14" spans="1:16" x14ac:dyDescent="0.15">
      <c r="A14" s="106" t="s">
        <v>89</v>
      </c>
      <c r="B14" s="100"/>
      <c r="C14" s="100"/>
      <c r="D14" s="100"/>
      <c r="E14" s="100"/>
      <c r="F14" s="100"/>
      <c r="G14" s="100"/>
      <c r="H14" s="100"/>
      <c r="I14" s="100"/>
      <c r="J14" s="100"/>
      <c r="K14" s="100"/>
      <c r="L14" s="100"/>
      <c r="M14" s="100"/>
      <c r="N14" s="100"/>
      <c r="O14" s="100"/>
      <c r="P14" s="100"/>
    </row>
    <row r="15" spans="1:16" x14ac:dyDescent="0.15">
      <c r="A15" s="106" t="s">
        <v>90</v>
      </c>
      <c r="B15" s="100"/>
      <c r="C15" s="100"/>
      <c r="D15" s="100"/>
      <c r="E15" s="100"/>
      <c r="F15" s="100"/>
      <c r="G15" s="100"/>
      <c r="H15" s="100"/>
      <c r="I15" s="100"/>
      <c r="J15" s="100"/>
      <c r="K15" s="100"/>
      <c r="L15" s="100"/>
      <c r="M15" s="100"/>
      <c r="N15" s="100"/>
      <c r="O15" s="100"/>
      <c r="P15" s="100"/>
    </row>
    <row r="16" spans="1:16" x14ac:dyDescent="0.15">
      <c r="A16" s="106" t="s">
        <v>91</v>
      </c>
      <c r="B16" s="100"/>
      <c r="C16" s="100"/>
      <c r="D16" s="100"/>
      <c r="E16" s="100"/>
      <c r="F16" s="100"/>
      <c r="G16" s="100"/>
      <c r="H16" s="100"/>
      <c r="I16" s="100"/>
      <c r="J16" s="100"/>
      <c r="K16" s="100"/>
      <c r="L16" s="100"/>
      <c r="M16" s="100"/>
      <c r="N16" s="100"/>
      <c r="O16" s="100"/>
      <c r="P16" s="100"/>
    </row>
    <row r="17" spans="1:16" x14ac:dyDescent="0.15">
      <c r="A17" s="106" t="s">
        <v>92</v>
      </c>
      <c r="B17" s="100"/>
      <c r="C17" s="100"/>
      <c r="D17" s="100"/>
      <c r="E17" s="100"/>
      <c r="F17" s="100"/>
      <c r="G17" s="100"/>
      <c r="H17" s="100"/>
      <c r="I17" s="100"/>
      <c r="J17" s="100"/>
      <c r="K17" s="100"/>
      <c r="L17" s="100"/>
      <c r="M17" s="100"/>
      <c r="N17" s="100"/>
      <c r="O17" s="100"/>
      <c r="P17" s="100"/>
    </row>
    <row r="18" spans="1:16" x14ac:dyDescent="0.15">
      <c r="A18" s="106" t="s">
        <v>93</v>
      </c>
      <c r="B18" s="100"/>
      <c r="C18" s="100"/>
      <c r="D18" s="100"/>
      <c r="E18" s="100"/>
      <c r="F18" s="100"/>
      <c r="G18" s="100"/>
      <c r="H18" s="100"/>
      <c r="I18" s="100"/>
      <c r="J18" s="100"/>
      <c r="K18" s="100"/>
      <c r="L18" s="100"/>
      <c r="M18" s="100"/>
      <c r="N18" s="100"/>
      <c r="O18" s="100"/>
      <c r="P18" s="100"/>
    </row>
    <row r="19" spans="1:16" x14ac:dyDescent="0.15">
      <c r="A19" s="106"/>
      <c r="B19" s="100"/>
      <c r="C19" s="100"/>
      <c r="D19" s="100"/>
      <c r="E19" s="100"/>
      <c r="F19" s="100"/>
      <c r="G19" s="100"/>
      <c r="H19" s="100"/>
      <c r="I19" s="100"/>
      <c r="J19" s="100"/>
      <c r="K19" s="100"/>
      <c r="L19" s="100"/>
      <c r="M19" s="100"/>
      <c r="N19" s="100"/>
      <c r="O19" s="100"/>
      <c r="P19" s="100"/>
    </row>
    <row r="20" spans="1:16" x14ac:dyDescent="0.15">
      <c r="A20" s="106"/>
      <c r="B20" s="100"/>
      <c r="C20" s="100"/>
      <c r="D20" s="100"/>
      <c r="E20" s="100"/>
      <c r="F20" s="100"/>
      <c r="G20" s="100"/>
      <c r="H20" s="100"/>
      <c r="I20" s="100"/>
      <c r="J20" s="100"/>
      <c r="K20" s="100"/>
      <c r="L20" s="100"/>
      <c r="M20" s="100"/>
      <c r="N20" s="100"/>
      <c r="O20" s="100"/>
      <c r="P20" s="100"/>
    </row>
    <row r="21" spans="1:16" x14ac:dyDescent="0.15">
      <c r="A21" s="106"/>
      <c r="B21" s="100"/>
      <c r="C21" s="100"/>
      <c r="D21" s="100"/>
      <c r="E21" s="100"/>
      <c r="F21" s="100"/>
      <c r="G21" s="100"/>
      <c r="H21" s="100"/>
      <c r="I21" s="100"/>
      <c r="J21" s="100"/>
      <c r="K21" s="100"/>
      <c r="L21" s="100"/>
      <c r="M21" s="100"/>
      <c r="N21" s="100"/>
      <c r="O21" s="100"/>
      <c r="P21" s="100"/>
    </row>
    <row r="22" spans="1:16" x14ac:dyDescent="0.15">
      <c r="A22" s="106"/>
      <c r="B22" s="100"/>
      <c r="C22" s="100"/>
      <c r="D22" s="100"/>
      <c r="E22" s="100"/>
      <c r="F22" s="100"/>
      <c r="G22" s="100"/>
      <c r="H22" s="100"/>
      <c r="I22" s="100"/>
      <c r="J22" s="100"/>
      <c r="K22" s="100"/>
      <c r="L22" s="100"/>
      <c r="M22" s="100"/>
      <c r="N22" s="100"/>
      <c r="O22" s="100"/>
      <c r="P22" s="100"/>
    </row>
    <row r="23" spans="1:16" x14ac:dyDescent="0.15">
      <c r="A23" s="100"/>
      <c r="B23" s="100"/>
      <c r="C23" s="100"/>
      <c r="D23" s="100"/>
      <c r="E23" s="100"/>
      <c r="F23" s="100"/>
      <c r="G23" s="100"/>
      <c r="H23" s="100"/>
      <c r="I23" s="100"/>
      <c r="J23" s="100"/>
      <c r="K23" s="100"/>
      <c r="L23" s="100"/>
      <c r="M23" s="100"/>
      <c r="N23" s="100"/>
      <c r="O23" s="100"/>
      <c r="P23" s="100"/>
    </row>
    <row r="24" spans="1:16" x14ac:dyDescent="0.15">
      <c r="A24" s="100"/>
      <c r="B24" s="100"/>
      <c r="C24" s="100"/>
      <c r="D24" s="100"/>
      <c r="E24" s="100"/>
      <c r="F24" s="100"/>
      <c r="G24" s="100"/>
      <c r="H24" s="100"/>
      <c r="I24" s="100"/>
      <c r="J24" s="100"/>
      <c r="K24" s="100"/>
      <c r="L24" s="100"/>
      <c r="M24" s="100"/>
      <c r="N24" s="100"/>
      <c r="O24" s="100"/>
      <c r="P24" s="100"/>
    </row>
    <row r="25" spans="1:16" x14ac:dyDescent="0.15">
      <c r="A25" s="100"/>
      <c r="B25" s="100"/>
      <c r="C25" s="100"/>
      <c r="D25" s="100"/>
      <c r="E25" s="100"/>
      <c r="F25" s="100"/>
      <c r="G25" s="100"/>
      <c r="H25" s="100"/>
      <c r="I25" s="100"/>
      <c r="J25" s="100"/>
      <c r="K25" s="100"/>
      <c r="L25" s="100"/>
      <c r="M25" s="100"/>
      <c r="N25" s="100"/>
      <c r="O25" s="100"/>
      <c r="P25" s="100"/>
    </row>
    <row r="26" spans="1:16" x14ac:dyDescent="0.15">
      <c r="A26" s="100"/>
      <c r="B26" s="100"/>
      <c r="C26" s="100"/>
      <c r="D26" s="100"/>
      <c r="E26" s="100"/>
      <c r="F26" s="100"/>
      <c r="G26" s="100"/>
      <c r="H26" s="100"/>
      <c r="I26" s="100"/>
      <c r="J26" s="100"/>
      <c r="K26" s="100"/>
      <c r="L26" s="100"/>
      <c r="M26" s="100"/>
      <c r="N26" s="100"/>
      <c r="O26" s="100"/>
      <c r="P26" s="100"/>
    </row>
    <row r="27" spans="1:16" x14ac:dyDescent="0.15">
      <c r="A27" s="100"/>
      <c r="B27" s="100"/>
      <c r="C27" s="100"/>
      <c r="D27" s="100"/>
      <c r="E27" s="100"/>
      <c r="F27" s="100"/>
      <c r="G27" s="100"/>
      <c r="H27" s="100"/>
      <c r="I27" s="100"/>
      <c r="J27" s="100"/>
      <c r="K27" s="100"/>
      <c r="L27" s="100"/>
      <c r="M27" s="100"/>
      <c r="N27" s="100"/>
      <c r="O27" s="100"/>
      <c r="P27" s="100"/>
    </row>
    <row r="28" spans="1:16" x14ac:dyDescent="0.15">
      <c r="A28" s="100"/>
      <c r="B28" s="100"/>
      <c r="C28" s="100"/>
      <c r="D28" s="100"/>
      <c r="E28" s="100"/>
      <c r="F28" s="100"/>
      <c r="G28" s="100"/>
      <c r="H28" s="100"/>
      <c r="I28" s="100"/>
      <c r="J28" s="100"/>
      <c r="K28" s="100"/>
      <c r="L28" s="100"/>
      <c r="M28" s="100"/>
      <c r="N28" s="100"/>
      <c r="O28" s="100"/>
      <c r="P28" s="100"/>
    </row>
    <row r="29" spans="1:16" x14ac:dyDescent="0.15">
      <c r="A29" s="100"/>
      <c r="B29" s="100"/>
      <c r="C29" s="100"/>
      <c r="D29" s="100"/>
      <c r="E29" s="100"/>
      <c r="F29" s="100"/>
      <c r="G29" s="100"/>
      <c r="H29" s="100"/>
      <c r="I29" s="100"/>
      <c r="J29" s="100"/>
      <c r="K29" s="100"/>
      <c r="L29" s="100"/>
      <c r="M29" s="100"/>
      <c r="N29" s="100"/>
      <c r="O29" s="100"/>
      <c r="P29" s="100"/>
    </row>
    <row r="30" spans="1:16" x14ac:dyDescent="0.15">
      <c r="A30" s="100"/>
      <c r="B30" s="100"/>
      <c r="C30" s="100"/>
      <c r="D30" s="100"/>
      <c r="E30" s="100"/>
      <c r="F30" s="100"/>
      <c r="G30" s="100"/>
      <c r="H30" s="100"/>
      <c r="I30" s="100"/>
      <c r="J30" s="100"/>
      <c r="K30" s="100"/>
      <c r="L30" s="100"/>
      <c r="M30" s="100"/>
      <c r="N30" s="100"/>
      <c r="O30" s="100"/>
      <c r="P30" s="100"/>
    </row>
    <row r="31" spans="1:16" x14ac:dyDescent="0.15">
      <c r="A31" s="100"/>
      <c r="B31" s="100"/>
      <c r="C31" s="100"/>
      <c r="D31" s="100"/>
      <c r="E31" s="100"/>
      <c r="F31" s="100"/>
      <c r="G31" s="100"/>
      <c r="H31" s="100"/>
      <c r="I31" s="100"/>
      <c r="J31" s="100"/>
      <c r="K31" s="100"/>
      <c r="L31" s="100"/>
      <c r="M31" s="100"/>
      <c r="N31" s="100"/>
      <c r="O31" s="100"/>
      <c r="P31" s="100"/>
    </row>
    <row r="32" spans="1:16" x14ac:dyDescent="0.15">
      <c r="A32" s="100"/>
      <c r="B32" s="100"/>
      <c r="C32" s="100"/>
      <c r="D32" s="100"/>
      <c r="E32" s="100"/>
      <c r="F32" s="100"/>
      <c r="G32" s="100"/>
      <c r="H32" s="100"/>
      <c r="I32" s="100"/>
      <c r="J32" s="100"/>
      <c r="K32" s="100"/>
      <c r="L32" s="100"/>
      <c r="M32" s="100"/>
      <c r="N32" s="100"/>
      <c r="O32" s="100"/>
      <c r="P32" s="100"/>
    </row>
    <row r="33" spans="1:16" x14ac:dyDescent="0.15">
      <c r="A33" s="100"/>
      <c r="B33" s="100"/>
      <c r="C33" s="100"/>
      <c r="D33" s="100"/>
      <c r="E33" s="100"/>
      <c r="F33" s="100"/>
      <c r="G33" s="100"/>
      <c r="H33" s="100"/>
      <c r="I33" s="100"/>
      <c r="J33" s="100"/>
      <c r="K33" s="100"/>
      <c r="L33" s="100"/>
      <c r="M33" s="100"/>
      <c r="N33" s="100"/>
      <c r="O33" s="100"/>
      <c r="P33" s="100"/>
    </row>
    <row r="34" spans="1:16" x14ac:dyDescent="0.15">
      <c r="A34" s="100"/>
      <c r="B34" s="100"/>
      <c r="C34" s="100"/>
      <c r="D34" s="100"/>
      <c r="E34" s="100"/>
      <c r="F34" s="100"/>
      <c r="G34" s="100"/>
      <c r="H34" s="100"/>
      <c r="I34" s="100"/>
      <c r="J34" s="100"/>
      <c r="K34" s="100"/>
      <c r="L34" s="100"/>
      <c r="M34" s="100"/>
      <c r="N34" s="100"/>
      <c r="O34" s="100"/>
      <c r="P34" s="100"/>
    </row>
    <row r="35" spans="1:16" x14ac:dyDescent="0.15">
      <c r="A35" s="100"/>
      <c r="B35" s="100"/>
      <c r="C35" s="100"/>
      <c r="D35" s="100"/>
      <c r="E35" s="100"/>
      <c r="F35" s="100"/>
      <c r="G35" s="100"/>
      <c r="H35" s="100"/>
      <c r="I35" s="100"/>
      <c r="J35" s="100"/>
      <c r="K35" s="100"/>
      <c r="L35" s="100"/>
      <c r="M35" s="100"/>
      <c r="N35" s="100"/>
      <c r="O35" s="100"/>
      <c r="P35" s="100"/>
    </row>
    <row r="36" spans="1:16" x14ac:dyDescent="0.15">
      <c r="A36" s="100"/>
      <c r="B36" s="100"/>
      <c r="C36" s="100"/>
      <c r="D36" s="100"/>
      <c r="E36" s="100"/>
      <c r="F36" s="100"/>
      <c r="G36" s="100"/>
      <c r="H36" s="100"/>
      <c r="I36" s="100"/>
      <c r="J36" s="100"/>
      <c r="K36" s="100"/>
      <c r="L36" s="100"/>
      <c r="M36" s="100"/>
      <c r="N36" s="100"/>
      <c r="O36" s="100"/>
      <c r="P36" s="100"/>
    </row>
    <row r="37" spans="1:16" x14ac:dyDescent="0.15">
      <c r="A37" s="100"/>
      <c r="B37" s="100"/>
      <c r="C37" s="100"/>
      <c r="D37" s="100"/>
      <c r="E37" s="100"/>
      <c r="F37" s="100"/>
      <c r="G37" s="100"/>
      <c r="H37" s="100"/>
      <c r="I37" s="100"/>
      <c r="J37" s="100"/>
      <c r="K37" s="100"/>
      <c r="L37" s="100"/>
      <c r="M37" s="100"/>
      <c r="N37" s="100"/>
      <c r="O37" s="100"/>
      <c r="P37" s="100"/>
    </row>
    <row r="38" spans="1:16" x14ac:dyDescent="0.15">
      <c r="A38" s="100"/>
      <c r="B38" s="100"/>
      <c r="C38" s="100"/>
      <c r="D38" s="100"/>
      <c r="E38" s="100"/>
      <c r="F38" s="100"/>
      <c r="G38" s="100"/>
      <c r="H38" s="100"/>
      <c r="I38" s="100"/>
      <c r="J38" s="100"/>
      <c r="K38" s="100"/>
      <c r="L38" s="100"/>
      <c r="M38" s="100"/>
      <c r="N38" s="100"/>
      <c r="O38" s="100"/>
      <c r="P38" s="100"/>
    </row>
    <row r="39" spans="1:16" x14ac:dyDescent="0.15">
      <c r="A39" s="100"/>
      <c r="B39" s="100"/>
      <c r="C39" s="100"/>
      <c r="D39" s="100"/>
      <c r="E39" s="100"/>
      <c r="F39" s="100"/>
      <c r="G39" s="100"/>
      <c r="H39" s="100"/>
      <c r="I39" s="100"/>
      <c r="J39" s="100"/>
      <c r="K39" s="100"/>
      <c r="L39" s="100"/>
      <c r="M39" s="100"/>
      <c r="N39" s="100"/>
      <c r="O39" s="100"/>
      <c r="P39" s="100"/>
    </row>
    <row r="40" spans="1:16" x14ac:dyDescent="0.15">
      <c r="A40" s="100"/>
      <c r="B40" s="100"/>
      <c r="C40" s="100"/>
      <c r="D40" s="100"/>
      <c r="E40" s="100"/>
      <c r="F40" s="100"/>
      <c r="G40" s="100"/>
      <c r="H40" s="100"/>
      <c r="I40" s="100"/>
      <c r="J40" s="100"/>
      <c r="K40" s="100"/>
      <c r="L40" s="100"/>
      <c r="M40" s="100"/>
      <c r="N40" s="100"/>
      <c r="O40" s="100"/>
      <c r="P40" s="100"/>
    </row>
    <row r="41" spans="1:16" x14ac:dyDescent="0.15">
      <c r="A41" s="100"/>
      <c r="B41" s="100"/>
      <c r="C41" s="100"/>
      <c r="D41" s="100"/>
      <c r="E41" s="100"/>
      <c r="F41" s="100"/>
      <c r="G41" s="100"/>
      <c r="H41" s="100"/>
      <c r="I41" s="100"/>
      <c r="J41" s="100"/>
      <c r="K41" s="100"/>
      <c r="L41" s="100"/>
      <c r="M41" s="100"/>
      <c r="N41" s="100"/>
      <c r="O41" s="100"/>
      <c r="P41" s="100"/>
    </row>
    <row r="42" spans="1:16" x14ac:dyDescent="0.15">
      <c r="A42" s="100"/>
      <c r="B42" s="100"/>
      <c r="C42" s="100"/>
      <c r="D42" s="100"/>
      <c r="E42" s="100"/>
      <c r="F42" s="100"/>
      <c r="G42" s="100"/>
      <c r="H42" s="100"/>
      <c r="I42" s="100"/>
      <c r="J42" s="100"/>
      <c r="K42" s="100"/>
      <c r="L42" s="100"/>
      <c r="M42" s="100"/>
      <c r="N42" s="100"/>
      <c r="O42" s="100"/>
      <c r="P42" s="100"/>
    </row>
    <row r="43" spans="1:16" x14ac:dyDescent="0.15">
      <c r="A43" s="100"/>
      <c r="B43" s="100"/>
      <c r="C43" s="100"/>
      <c r="D43" s="100"/>
      <c r="E43" s="100"/>
      <c r="F43" s="100"/>
      <c r="G43" s="100"/>
      <c r="H43" s="100"/>
      <c r="I43" s="100"/>
      <c r="J43" s="100"/>
      <c r="K43" s="100"/>
      <c r="L43" s="100"/>
      <c r="M43" s="100"/>
      <c r="N43" s="100"/>
      <c r="O43" s="100"/>
      <c r="P43" s="100"/>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1"/>
    <outlinePr summaryBelow="0"/>
    <pageSetUpPr fitToPage="1"/>
  </sheetPr>
  <dimension ref="A1:J230"/>
  <sheetViews>
    <sheetView tabSelected="1" zoomScale="180" zoomScaleNormal="180" zoomScaleSheetLayoutView="59" zoomScalePageLayoutView="70" workbookViewId="0">
      <pane xSplit="3" ySplit="122" topLeftCell="J123" activePane="bottomRight" state="frozen"/>
      <selection activeCell="A7" sqref="A7"/>
      <selection pane="topRight" activeCell="G7" sqref="G7"/>
      <selection pane="bottomLeft" activeCell="A123" sqref="A123"/>
      <selection pane="bottomRight" activeCell="J195" sqref="J195"/>
    </sheetView>
  </sheetViews>
  <sheetFormatPr baseColWidth="10" defaultColWidth="8.83203125" defaultRowHeight="13" outlineLevelRow="2" outlineLevelCol="1" x14ac:dyDescent="0.15"/>
  <cols>
    <col min="1" max="1" width="10.5" style="14" bestFit="1" customWidth="1"/>
    <col min="2" max="2" width="38.1640625" style="7" customWidth="1"/>
    <col min="3" max="3" width="72.6640625" style="7" customWidth="1"/>
    <col min="4" max="4" width="14.83203125" style="2" customWidth="1"/>
    <col min="5" max="5" width="14.5" style="2" customWidth="1" outlineLevel="1"/>
    <col min="6" max="6" width="30.6640625" style="7" customWidth="1" outlineLevel="1"/>
    <col min="7" max="7" width="34" style="2" customWidth="1"/>
    <col min="8" max="8" width="30.6640625" style="7" customWidth="1"/>
    <col min="9" max="9" width="32.5" style="2" bestFit="1" customWidth="1"/>
    <col min="10" max="10" width="32.5" style="7" customWidth="1"/>
    <col min="11" max="16384" width="8.83203125" style="3"/>
  </cols>
  <sheetData>
    <row r="1" spans="1:10" ht="12.75" hidden="1" customHeight="1" x14ac:dyDescent="0.15">
      <c r="A1" s="12"/>
      <c r="B1" s="3"/>
      <c r="C1" s="3"/>
      <c r="D1" s="57" t="s">
        <v>33</v>
      </c>
      <c r="E1" s="58" t="s">
        <v>33</v>
      </c>
      <c r="G1" s="82">
        <v>1</v>
      </c>
      <c r="H1" s="70"/>
      <c r="I1" s="82">
        <v>1</v>
      </c>
    </row>
    <row r="2" spans="1:10" s="7" customFormat="1" ht="12.75" hidden="1" customHeight="1" x14ac:dyDescent="0.15">
      <c r="A2" s="13"/>
      <c r="D2" s="110"/>
      <c r="E2" s="49"/>
      <c r="F2" s="70"/>
      <c r="G2" s="83">
        <v>2</v>
      </c>
      <c r="I2" s="83">
        <v>2</v>
      </c>
      <c r="J2" s="8"/>
    </row>
    <row r="3" spans="1:10" s="7" customFormat="1" ht="12.75" hidden="1" customHeight="1" x14ac:dyDescent="0.15">
      <c r="A3" s="13"/>
      <c r="D3" s="110"/>
      <c r="E3" s="79"/>
      <c r="G3" s="83">
        <v>3</v>
      </c>
      <c r="I3" s="83">
        <v>3</v>
      </c>
      <c r="J3" s="8"/>
    </row>
    <row r="4" spans="1:10" s="7" customFormat="1" ht="12.75" hidden="1" customHeight="1" x14ac:dyDescent="0.15">
      <c r="A4" s="13"/>
      <c r="D4" s="110"/>
      <c r="E4" s="8"/>
      <c r="G4" s="57">
        <v>4</v>
      </c>
      <c r="I4" s="57">
        <v>4</v>
      </c>
      <c r="J4" s="8"/>
    </row>
    <row r="5" spans="1:10" s="7" customFormat="1" ht="12.75" hidden="1" customHeight="1" x14ac:dyDescent="0.15">
      <c r="A5" s="13"/>
      <c r="D5" s="110"/>
      <c r="E5" s="8"/>
      <c r="G5" s="57">
        <v>5</v>
      </c>
      <c r="I5" s="57">
        <v>5</v>
      </c>
      <c r="J5" s="8"/>
    </row>
    <row r="6" spans="1:10" s="7" customFormat="1" ht="12.75" hidden="1" customHeight="1" x14ac:dyDescent="0.15">
      <c r="A6" s="13"/>
      <c r="D6" s="110"/>
      <c r="E6" s="8"/>
      <c r="G6" s="79"/>
      <c r="I6" s="79"/>
      <c r="J6" s="8"/>
    </row>
    <row r="7" spans="1:10" s="9" customFormat="1" ht="80.25" customHeight="1" x14ac:dyDescent="0.15">
      <c r="A7" s="114" t="s">
        <v>349</v>
      </c>
      <c r="B7" s="114"/>
      <c r="C7" s="114"/>
      <c r="D7" s="114"/>
      <c r="E7" s="114"/>
      <c r="F7" s="114"/>
      <c r="G7" s="114"/>
      <c r="H7" s="114"/>
      <c r="I7" s="115"/>
      <c r="J7" s="116"/>
    </row>
    <row r="8" spans="1:10" s="9" customFormat="1" ht="46" customHeight="1" x14ac:dyDescent="0.15">
      <c r="A8" s="125" t="s">
        <v>65</v>
      </c>
      <c r="B8" s="126"/>
      <c r="C8" s="126"/>
      <c r="D8" s="120" t="s">
        <v>60</v>
      </c>
      <c r="E8" s="121"/>
      <c r="F8" s="122"/>
      <c r="G8" s="123" t="s">
        <v>61</v>
      </c>
      <c r="H8" s="124"/>
      <c r="I8" s="50" t="s">
        <v>18</v>
      </c>
      <c r="J8" s="67" t="s">
        <v>95</v>
      </c>
    </row>
    <row r="9" spans="1:10" s="10" customFormat="1" ht="79" customHeight="1" x14ac:dyDescent="0.15">
      <c r="A9" s="22" t="s">
        <v>31</v>
      </c>
      <c r="B9" s="22" t="s">
        <v>32</v>
      </c>
      <c r="C9" s="22" t="s">
        <v>34</v>
      </c>
      <c r="D9" s="22" t="s">
        <v>56</v>
      </c>
      <c r="E9" s="22" t="s">
        <v>59</v>
      </c>
      <c r="F9" s="22" t="s">
        <v>62</v>
      </c>
      <c r="G9" s="109" t="s">
        <v>350</v>
      </c>
      <c r="H9" s="22" t="s">
        <v>63</v>
      </c>
      <c r="I9" s="23" t="s">
        <v>64</v>
      </c>
      <c r="J9" s="23" t="s">
        <v>57</v>
      </c>
    </row>
    <row r="10" spans="1:10" s="21" customFormat="1" ht="16" hidden="1" outlineLevel="1" x14ac:dyDescent="0.15">
      <c r="A10" s="43">
        <v>4</v>
      </c>
      <c r="B10" s="44" t="s">
        <v>6</v>
      </c>
      <c r="C10" s="44"/>
      <c r="D10" s="44"/>
      <c r="E10" s="80"/>
      <c r="F10" s="71"/>
      <c r="G10" s="80"/>
      <c r="H10" s="71"/>
      <c r="I10" s="80"/>
      <c r="J10" s="75"/>
    </row>
    <row r="11" spans="1:10" s="21" customFormat="1" ht="36" hidden="1" customHeight="1" outlineLevel="2" x14ac:dyDescent="0.15">
      <c r="A11" s="45"/>
      <c r="B11" s="117" t="s">
        <v>7</v>
      </c>
      <c r="C11" s="118"/>
      <c r="D11" s="118"/>
      <c r="E11" s="118"/>
      <c r="F11" s="118"/>
      <c r="G11" s="118"/>
      <c r="H11" s="118"/>
      <c r="I11" s="118"/>
      <c r="J11" s="76"/>
    </row>
    <row r="12" spans="1:10" s="21" customFormat="1" ht="14" hidden="1" outlineLevel="2" collapsed="1" x14ac:dyDescent="0.15">
      <c r="A12" s="46"/>
      <c r="B12" s="48" t="s">
        <v>8</v>
      </c>
      <c r="C12" s="48"/>
      <c r="D12" s="47"/>
      <c r="E12" s="81"/>
      <c r="F12" s="72"/>
      <c r="G12" s="81"/>
      <c r="H12" s="72"/>
      <c r="I12" s="81"/>
      <c r="J12" s="77"/>
    </row>
    <row r="13" spans="1:10" ht="14" hidden="1" outlineLevel="2" x14ac:dyDescent="0.15">
      <c r="A13" s="17" t="s">
        <v>41</v>
      </c>
      <c r="B13" s="42" t="s">
        <v>43</v>
      </c>
      <c r="C13" s="42"/>
      <c r="D13" s="87"/>
      <c r="E13" s="87"/>
      <c r="F13" s="88"/>
      <c r="G13" s="84"/>
      <c r="H13" s="5"/>
      <c r="I13" s="84"/>
      <c r="J13" s="5"/>
    </row>
    <row r="14" spans="1:10" ht="14" hidden="1" outlineLevel="2" x14ac:dyDescent="0.15">
      <c r="A14" s="17" t="s">
        <v>41</v>
      </c>
      <c r="B14" s="6"/>
      <c r="C14" s="6"/>
      <c r="D14" s="1"/>
      <c r="E14" s="1"/>
      <c r="F14" s="5"/>
      <c r="G14" s="84"/>
      <c r="H14" s="5"/>
      <c r="I14" s="84"/>
      <c r="J14" s="5"/>
    </row>
    <row r="15" spans="1:10" ht="14" hidden="1" outlineLevel="2" x14ac:dyDescent="0.15">
      <c r="A15" s="17" t="s">
        <v>41</v>
      </c>
      <c r="B15" s="6"/>
      <c r="C15" s="6"/>
      <c r="D15" s="1"/>
      <c r="E15" s="1"/>
      <c r="F15" s="5"/>
      <c r="G15" s="84"/>
      <c r="H15" s="5"/>
      <c r="I15" s="84"/>
      <c r="J15" s="5"/>
    </row>
    <row r="16" spans="1:10" ht="14" hidden="1" outlineLevel="2" x14ac:dyDescent="0.15">
      <c r="A16" s="17" t="s">
        <v>41</v>
      </c>
      <c r="B16" s="6"/>
      <c r="C16" s="6"/>
      <c r="D16" s="1"/>
      <c r="E16" s="1"/>
      <c r="F16" s="5"/>
      <c r="G16" s="84"/>
      <c r="H16" s="5"/>
      <c r="I16" s="84"/>
      <c r="J16" s="5"/>
    </row>
    <row r="17" spans="1:10" ht="14" hidden="1" outlineLevel="2" x14ac:dyDescent="0.15">
      <c r="A17" s="17" t="s">
        <v>41</v>
      </c>
      <c r="B17" s="6"/>
      <c r="C17" s="6"/>
      <c r="D17" s="1"/>
      <c r="E17" s="1"/>
      <c r="F17" s="5"/>
      <c r="G17" s="84"/>
      <c r="H17" s="5"/>
      <c r="I17" s="84"/>
      <c r="J17" s="5"/>
    </row>
    <row r="18" spans="1:10" ht="14" hidden="1" outlineLevel="2" x14ac:dyDescent="0.15">
      <c r="A18" s="17" t="s">
        <v>41</v>
      </c>
      <c r="B18" s="6"/>
      <c r="C18" s="6"/>
      <c r="D18" s="1"/>
      <c r="E18" s="1"/>
      <c r="F18" s="5"/>
      <c r="G18" s="84"/>
      <c r="H18" s="5"/>
      <c r="I18" s="84"/>
      <c r="J18" s="5"/>
    </row>
    <row r="19" spans="1:10" ht="14" hidden="1" outlineLevel="2" x14ac:dyDescent="0.15">
      <c r="A19" s="17" t="s">
        <v>41</v>
      </c>
      <c r="B19" s="6"/>
      <c r="C19" s="6"/>
      <c r="D19" s="1"/>
      <c r="E19" s="1"/>
      <c r="F19" s="5"/>
      <c r="G19" s="84"/>
      <c r="H19" s="5"/>
      <c r="I19" s="84"/>
      <c r="J19" s="5"/>
    </row>
    <row r="20" spans="1:10" ht="14" hidden="1" outlineLevel="2" x14ac:dyDescent="0.15">
      <c r="A20" s="17" t="s">
        <v>41</v>
      </c>
      <c r="B20" s="6"/>
      <c r="C20" s="6"/>
      <c r="D20" s="1"/>
      <c r="E20" s="1"/>
      <c r="F20" s="5"/>
      <c r="G20" s="84"/>
      <c r="H20" s="5"/>
      <c r="I20" s="84"/>
      <c r="J20" s="5"/>
    </row>
    <row r="21" spans="1:10" ht="14" hidden="1" outlineLevel="2" x14ac:dyDescent="0.15">
      <c r="A21" s="17" t="s">
        <v>41</v>
      </c>
      <c r="B21" s="6"/>
      <c r="C21" s="6"/>
      <c r="D21" s="1"/>
      <c r="E21" s="1"/>
      <c r="F21" s="5"/>
      <c r="G21" s="84"/>
      <c r="H21" s="5"/>
      <c r="I21" s="84"/>
      <c r="J21" s="5"/>
    </row>
    <row r="22" spans="1:10" ht="14" hidden="1" outlineLevel="2" x14ac:dyDescent="0.15">
      <c r="A22" s="17" t="s">
        <v>41</v>
      </c>
      <c r="B22" s="6"/>
      <c r="C22" s="6"/>
      <c r="D22" s="1"/>
      <c r="E22" s="1"/>
      <c r="F22" s="5"/>
      <c r="G22" s="84"/>
      <c r="H22" s="5"/>
      <c r="I22" s="84"/>
      <c r="J22" s="5"/>
    </row>
    <row r="23" spans="1:10" ht="42" hidden="1" outlineLevel="2" x14ac:dyDescent="0.15">
      <c r="A23" s="17" t="s">
        <v>42</v>
      </c>
      <c r="B23" s="4" t="s">
        <v>44</v>
      </c>
      <c r="C23" s="42"/>
      <c r="D23" s="1"/>
      <c r="E23" s="1"/>
      <c r="F23" s="5"/>
      <c r="G23" s="84"/>
      <c r="H23" s="5"/>
      <c r="I23" s="84"/>
      <c r="J23" s="5"/>
    </row>
    <row r="24" spans="1:10" ht="14" hidden="1" outlineLevel="2" x14ac:dyDescent="0.15">
      <c r="A24" s="17" t="s">
        <v>42</v>
      </c>
      <c r="B24" s="6"/>
      <c r="C24" s="6"/>
      <c r="D24" s="1"/>
      <c r="E24" s="1"/>
      <c r="F24" s="5"/>
      <c r="G24" s="84"/>
      <c r="H24" s="5"/>
      <c r="I24" s="84"/>
      <c r="J24" s="5"/>
    </row>
    <row r="25" spans="1:10" ht="14" hidden="1" outlineLevel="2" x14ac:dyDescent="0.15">
      <c r="A25" s="17" t="s">
        <v>42</v>
      </c>
      <c r="B25" s="6"/>
      <c r="C25" s="6"/>
      <c r="D25" s="1"/>
      <c r="E25" s="1"/>
      <c r="F25" s="5"/>
      <c r="G25" s="84"/>
      <c r="H25" s="5"/>
      <c r="I25" s="84"/>
      <c r="J25" s="5"/>
    </row>
    <row r="26" spans="1:10" ht="14" hidden="1" outlineLevel="2" x14ac:dyDescent="0.15">
      <c r="A26" s="17" t="s">
        <v>42</v>
      </c>
      <c r="B26" s="6"/>
      <c r="C26" s="6"/>
      <c r="D26" s="1"/>
      <c r="E26" s="1"/>
      <c r="F26" s="5"/>
      <c r="G26" s="84"/>
      <c r="H26" s="5"/>
      <c r="I26" s="84"/>
      <c r="J26" s="5"/>
    </row>
    <row r="27" spans="1:10" ht="14" hidden="1" outlineLevel="2" x14ac:dyDescent="0.15">
      <c r="A27" s="17" t="s">
        <v>42</v>
      </c>
      <c r="B27" s="6"/>
      <c r="C27" s="6"/>
      <c r="D27" s="1"/>
      <c r="E27" s="1"/>
      <c r="F27" s="5"/>
      <c r="G27" s="84"/>
      <c r="H27" s="5"/>
      <c r="I27" s="84"/>
      <c r="J27" s="5"/>
    </row>
    <row r="28" spans="1:10" ht="14" hidden="1" outlineLevel="2" x14ac:dyDescent="0.15">
      <c r="A28" s="17" t="s">
        <v>42</v>
      </c>
      <c r="B28" s="6"/>
      <c r="C28" s="6"/>
      <c r="D28" s="1"/>
      <c r="E28" s="1"/>
      <c r="F28" s="5"/>
      <c r="G28" s="84"/>
      <c r="H28" s="5"/>
      <c r="I28" s="84"/>
      <c r="J28" s="5"/>
    </row>
    <row r="29" spans="1:10" ht="14" hidden="1" outlineLevel="2" x14ac:dyDescent="0.15">
      <c r="A29" s="17" t="s">
        <v>42</v>
      </c>
      <c r="B29" s="6"/>
      <c r="C29" s="6"/>
      <c r="D29" s="1"/>
      <c r="E29" s="1"/>
      <c r="F29" s="5"/>
      <c r="G29" s="84"/>
      <c r="H29" s="5"/>
      <c r="I29" s="84"/>
      <c r="J29" s="5"/>
    </row>
    <row r="30" spans="1:10" ht="14" hidden="1" outlineLevel="2" x14ac:dyDescent="0.15">
      <c r="A30" s="17" t="s">
        <v>42</v>
      </c>
      <c r="B30" s="6"/>
      <c r="C30" s="6"/>
      <c r="D30" s="1"/>
      <c r="E30" s="1"/>
      <c r="F30" s="5"/>
      <c r="G30" s="84"/>
      <c r="H30" s="5"/>
      <c r="I30" s="84"/>
      <c r="J30" s="5"/>
    </row>
    <row r="31" spans="1:10" ht="28" hidden="1" outlineLevel="2" x14ac:dyDescent="0.15">
      <c r="A31" s="17" t="s">
        <v>46</v>
      </c>
      <c r="B31" s="42" t="s">
        <v>45</v>
      </c>
      <c r="C31" s="42"/>
      <c r="D31" s="1"/>
      <c r="E31" s="1"/>
      <c r="F31" s="5"/>
      <c r="G31" s="84"/>
      <c r="H31" s="5"/>
      <c r="I31" s="84"/>
      <c r="J31" s="5"/>
    </row>
    <row r="32" spans="1:10" ht="14" hidden="1" outlineLevel="2" x14ac:dyDescent="0.15">
      <c r="A32" s="17" t="s">
        <v>46</v>
      </c>
      <c r="B32" s="6"/>
      <c r="C32" s="6"/>
      <c r="D32" s="1"/>
      <c r="E32" s="1"/>
      <c r="F32" s="5"/>
      <c r="G32" s="84"/>
      <c r="H32" s="5"/>
      <c r="I32" s="84"/>
      <c r="J32" s="5"/>
    </row>
    <row r="33" spans="1:10" ht="14" hidden="1" outlineLevel="2" x14ac:dyDescent="0.15">
      <c r="A33" s="17" t="s">
        <v>46</v>
      </c>
      <c r="B33" s="6"/>
      <c r="C33" s="6"/>
      <c r="D33" s="1"/>
      <c r="E33" s="1"/>
      <c r="F33" s="5"/>
      <c r="G33" s="84"/>
      <c r="H33" s="5"/>
      <c r="I33" s="84"/>
      <c r="J33" s="5"/>
    </row>
    <row r="34" spans="1:10" ht="14" hidden="1" outlineLevel="2" x14ac:dyDescent="0.15">
      <c r="A34" s="17" t="s">
        <v>46</v>
      </c>
      <c r="B34" s="6"/>
      <c r="C34" s="6"/>
      <c r="D34" s="1"/>
      <c r="E34" s="1"/>
      <c r="F34" s="5"/>
      <c r="G34" s="84"/>
      <c r="H34" s="5"/>
      <c r="I34" s="84"/>
      <c r="J34" s="5"/>
    </row>
    <row r="35" spans="1:10" ht="14" hidden="1" outlineLevel="2" x14ac:dyDescent="0.15">
      <c r="A35" s="17" t="s">
        <v>46</v>
      </c>
      <c r="B35" s="6"/>
      <c r="C35" s="6"/>
      <c r="D35" s="1"/>
      <c r="E35" s="1"/>
      <c r="F35" s="5"/>
      <c r="G35" s="84"/>
      <c r="H35" s="5"/>
      <c r="I35" s="84"/>
      <c r="J35" s="5"/>
    </row>
    <row r="36" spans="1:10" ht="14" hidden="1" outlineLevel="2" x14ac:dyDescent="0.15">
      <c r="A36" s="17" t="s">
        <v>46</v>
      </c>
      <c r="B36" s="6"/>
      <c r="C36" s="6"/>
      <c r="D36" s="1"/>
      <c r="E36" s="1"/>
      <c r="F36" s="5"/>
      <c r="G36" s="84"/>
      <c r="H36" s="5"/>
      <c r="I36" s="84"/>
      <c r="J36" s="5"/>
    </row>
    <row r="37" spans="1:10" ht="14" hidden="1" outlineLevel="2" x14ac:dyDescent="0.15">
      <c r="A37" s="17" t="s">
        <v>46</v>
      </c>
      <c r="B37" s="6"/>
      <c r="C37" s="6"/>
      <c r="D37" s="1"/>
      <c r="E37" s="1"/>
      <c r="F37" s="5"/>
      <c r="G37" s="84"/>
      <c r="H37" s="5"/>
      <c r="I37" s="84"/>
      <c r="J37" s="5"/>
    </row>
    <row r="38" spans="1:10" ht="14" hidden="1" outlineLevel="2" x14ac:dyDescent="0.15">
      <c r="A38" s="17" t="s">
        <v>46</v>
      </c>
      <c r="B38" s="6"/>
      <c r="C38" s="6"/>
      <c r="D38" s="1"/>
      <c r="E38" s="1"/>
      <c r="F38" s="5"/>
      <c r="G38" s="84"/>
      <c r="H38" s="5"/>
      <c r="I38" s="84"/>
      <c r="J38" s="5"/>
    </row>
    <row r="39" spans="1:10" ht="28" hidden="1" outlineLevel="2" x14ac:dyDescent="0.15">
      <c r="A39" s="17" t="s">
        <v>48</v>
      </c>
      <c r="B39" s="42" t="s">
        <v>47</v>
      </c>
      <c r="C39" s="42"/>
      <c r="D39" s="1"/>
      <c r="E39" s="1"/>
      <c r="F39" s="5"/>
      <c r="G39" s="84"/>
      <c r="H39" s="5"/>
      <c r="I39" s="84"/>
      <c r="J39" s="5"/>
    </row>
    <row r="40" spans="1:10" ht="14" hidden="1" outlineLevel="2" x14ac:dyDescent="0.15">
      <c r="A40" s="17" t="s">
        <v>48</v>
      </c>
      <c r="B40" s="6"/>
      <c r="C40" s="6"/>
      <c r="D40" s="1"/>
      <c r="E40" s="1"/>
      <c r="F40" s="5"/>
      <c r="G40" s="84"/>
      <c r="H40" s="5"/>
      <c r="I40" s="84"/>
      <c r="J40" s="5"/>
    </row>
    <row r="41" spans="1:10" ht="14" hidden="1" outlineLevel="2" x14ac:dyDescent="0.15">
      <c r="A41" s="17" t="s">
        <v>48</v>
      </c>
      <c r="B41" s="6"/>
      <c r="C41" s="6"/>
      <c r="D41" s="1"/>
      <c r="E41" s="1"/>
      <c r="F41" s="5"/>
      <c r="G41" s="84"/>
      <c r="H41" s="5"/>
      <c r="I41" s="84"/>
      <c r="J41" s="5"/>
    </row>
    <row r="42" spans="1:10" ht="14" hidden="1" outlineLevel="2" x14ac:dyDescent="0.15">
      <c r="A42" s="17" t="s">
        <v>48</v>
      </c>
      <c r="B42" s="6"/>
      <c r="C42" s="6"/>
      <c r="D42" s="1"/>
      <c r="E42" s="1"/>
      <c r="F42" s="5"/>
      <c r="G42" s="84"/>
      <c r="H42" s="5"/>
      <c r="I42" s="84"/>
      <c r="J42" s="5"/>
    </row>
    <row r="43" spans="1:10" s="21" customFormat="1" ht="14" hidden="1" outlineLevel="2" collapsed="1" x14ac:dyDescent="0.15">
      <c r="A43" s="46"/>
      <c r="B43" s="48" t="s">
        <v>49</v>
      </c>
      <c r="C43" s="48"/>
      <c r="D43" s="47"/>
      <c r="E43" s="81"/>
      <c r="F43" s="72"/>
      <c r="G43" s="81"/>
      <c r="H43" s="73"/>
      <c r="I43" s="81"/>
      <c r="J43" s="77"/>
    </row>
    <row r="44" spans="1:10" ht="14" hidden="1" outlineLevel="2" x14ac:dyDescent="0.15">
      <c r="A44" s="17" t="s">
        <v>50</v>
      </c>
      <c r="B44" s="4" t="s">
        <v>51</v>
      </c>
      <c r="C44" s="42"/>
      <c r="D44" s="1"/>
      <c r="E44" s="1"/>
      <c r="F44" s="5"/>
      <c r="G44" s="84"/>
      <c r="H44" s="5"/>
      <c r="I44" s="84"/>
      <c r="J44" s="5"/>
    </row>
    <row r="45" spans="1:10" ht="14" hidden="1" outlineLevel="2" x14ac:dyDescent="0.15">
      <c r="A45" s="17" t="s">
        <v>50</v>
      </c>
      <c r="B45" s="4" t="s">
        <v>9</v>
      </c>
      <c r="C45" s="42"/>
      <c r="D45" s="1"/>
      <c r="E45" s="1"/>
      <c r="F45" s="5"/>
      <c r="G45" s="84"/>
      <c r="H45" s="5"/>
      <c r="I45" s="84"/>
      <c r="J45" s="5"/>
    </row>
    <row r="46" spans="1:10" ht="14" hidden="1" outlineLevel="2" x14ac:dyDescent="0.15">
      <c r="A46" s="17" t="s">
        <v>50</v>
      </c>
      <c r="B46" s="4" t="s">
        <v>10</v>
      </c>
      <c r="C46" s="42"/>
      <c r="D46" s="1"/>
      <c r="E46" s="1"/>
      <c r="F46" s="5"/>
      <c r="G46" s="84"/>
      <c r="H46" s="5"/>
      <c r="I46" s="84"/>
      <c r="J46" s="5"/>
    </row>
    <row r="47" spans="1:10" s="14" customFormat="1" hidden="1" outlineLevel="1" x14ac:dyDescent="0.15">
      <c r="A47" s="18"/>
      <c r="B47" s="19"/>
      <c r="C47" s="19"/>
      <c r="D47" s="20"/>
      <c r="E47" s="20"/>
      <c r="F47" s="73"/>
      <c r="G47" s="85" t="e">
        <f>AVERAGE(G13:G46)</f>
        <v>#DIV/0!</v>
      </c>
      <c r="H47" s="74"/>
      <c r="I47" s="85" t="e">
        <f>AVERAGE(I13:I46)</f>
        <v>#DIV/0!</v>
      </c>
      <c r="J47" s="78"/>
    </row>
    <row r="48" spans="1:10" hidden="1" outlineLevel="1" x14ac:dyDescent="0.15">
      <c r="A48" s="15"/>
      <c r="B48" s="11"/>
      <c r="C48" s="11"/>
      <c r="D48" s="16"/>
      <c r="E48" s="16"/>
      <c r="F48" s="11"/>
      <c r="G48" s="86"/>
      <c r="H48" s="11"/>
      <c r="I48" s="86"/>
    </row>
    <row r="49" spans="1:10" s="21" customFormat="1" ht="16" hidden="1" outlineLevel="1" x14ac:dyDescent="0.15">
      <c r="A49" s="43">
        <v>5</v>
      </c>
      <c r="B49" s="44" t="s">
        <v>52</v>
      </c>
      <c r="C49" s="44"/>
      <c r="D49" s="44"/>
      <c r="E49" s="80"/>
      <c r="F49" s="71"/>
      <c r="G49" s="80"/>
      <c r="H49" s="71"/>
      <c r="I49" s="80"/>
      <c r="J49" s="75"/>
    </row>
    <row r="50" spans="1:10" s="21" customFormat="1" hidden="1" outlineLevel="2" x14ac:dyDescent="0.15">
      <c r="A50" s="45"/>
      <c r="B50" s="117"/>
      <c r="C50" s="117"/>
      <c r="D50" s="119"/>
      <c r="E50" s="119"/>
      <c r="F50" s="119"/>
      <c r="G50" s="119"/>
      <c r="H50" s="119"/>
      <c r="I50" s="119"/>
      <c r="J50" s="68"/>
    </row>
    <row r="51" spans="1:10" s="21" customFormat="1" ht="14" hidden="1" outlineLevel="2" collapsed="1" x14ac:dyDescent="0.15">
      <c r="A51" s="46"/>
      <c r="B51" s="48" t="s">
        <v>66</v>
      </c>
      <c r="C51" s="48"/>
      <c r="D51" s="47"/>
      <c r="E51" s="81"/>
      <c r="F51" s="72"/>
      <c r="G51" s="81"/>
      <c r="H51" s="72"/>
      <c r="I51" s="81"/>
      <c r="J51" s="69"/>
    </row>
    <row r="52" spans="1:10" ht="14" hidden="1" outlineLevel="2" x14ac:dyDescent="0.15">
      <c r="A52" s="17" t="s">
        <v>35</v>
      </c>
      <c r="B52" s="5"/>
      <c r="C52" s="6"/>
      <c r="D52" s="1"/>
      <c r="E52" s="1"/>
      <c r="F52" s="5"/>
      <c r="G52" s="84"/>
      <c r="H52" s="5"/>
      <c r="I52" s="84"/>
      <c r="J52" s="5"/>
    </row>
    <row r="53" spans="1:10" ht="14" hidden="1" outlineLevel="2" x14ac:dyDescent="0.15">
      <c r="A53" s="17" t="s">
        <v>35</v>
      </c>
      <c r="B53" s="5"/>
      <c r="C53" s="6"/>
      <c r="D53" s="1"/>
      <c r="E53" s="1"/>
      <c r="F53" s="5"/>
      <c r="G53" s="84"/>
      <c r="H53" s="5"/>
      <c r="I53" s="84"/>
      <c r="J53" s="5"/>
    </row>
    <row r="54" spans="1:10" ht="14" hidden="1" outlineLevel="2" x14ac:dyDescent="0.15">
      <c r="A54" s="17" t="s">
        <v>35</v>
      </c>
      <c r="B54" s="5"/>
      <c r="C54" s="6"/>
      <c r="D54" s="1"/>
      <c r="E54" s="1"/>
      <c r="F54" s="5"/>
      <c r="G54" s="84"/>
      <c r="H54" s="5"/>
      <c r="I54" s="84"/>
      <c r="J54" s="5"/>
    </row>
    <row r="55" spans="1:10" ht="14" hidden="1" outlineLevel="2" x14ac:dyDescent="0.15">
      <c r="A55" s="17" t="s">
        <v>35</v>
      </c>
      <c r="B55" s="5"/>
      <c r="C55" s="6"/>
      <c r="D55" s="1"/>
      <c r="E55" s="1"/>
      <c r="F55" s="5"/>
      <c r="G55" s="84"/>
      <c r="H55" s="5"/>
      <c r="I55" s="84"/>
      <c r="J55" s="5"/>
    </row>
    <row r="56" spans="1:10" ht="14" hidden="1" outlineLevel="2" x14ac:dyDescent="0.15">
      <c r="A56" s="17" t="s">
        <v>35</v>
      </c>
      <c r="B56" s="5"/>
      <c r="C56" s="6"/>
      <c r="D56" s="1"/>
      <c r="E56" s="1"/>
      <c r="F56" s="5"/>
      <c r="G56" s="84"/>
      <c r="H56" s="5"/>
      <c r="I56" s="84"/>
      <c r="J56" s="5"/>
    </row>
    <row r="57" spans="1:10" ht="14" hidden="1" outlineLevel="2" x14ac:dyDescent="0.15">
      <c r="A57" s="17" t="s">
        <v>35</v>
      </c>
      <c r="B57" s="5"/>
      <c r="C57" s="6"/>
      <c r="D57" s="1"/>
      <c r="E57" s="1"/>
      <c r="F57" s="5"/>
      <c r="G57" s="84"/>
      <c r="H57" s="5"/>
      <c r="I57" s="84"/>
      <c r="J57" s="5"/>
    </row>
    <row r="58" spans="1:10" ht="14" hidden="1" outlineLevel="2" x14ac:dyDescent="0.15">
      <c r="A58" s="17" t="s">
        <v>35</v>
      </c>
      <c r="B58" s="5"/>
      <c r="C58" s="6"/>
      <c r="D58" s="1"/>
      <c r="E58" s="1"/>
      <c r="F58" s="5"/>
      <c r="G58" s="84"/>
      <c r="H58" s="5"/>
      <c r="I58" s="84"/>
      <c r="J58" s="5"/>
    </row>
    <row r="59" spans="1:10" ht="14" hidden="1" outlineLevel="2" x14ac:dyDescent="0.15">
      <c r="A59" s="17" t="s">
        <v>35</v>
      </c>
      <c r="B59" s="5"/>
      <c r="C59" s="6"/>
      <c r="D59" s="1"/>
      <c r="E59" s="1"/>
      <c r="F59" s="5"/>
      <c r="G59" s="84"/>
      <c r="H59" s="5"/>
      <c r="I59" s="84"/>
      <c r="J59" s="5"/>
    </row>
    <row r="60" spans="1:10" s="21" customFormat="1" ht="14" hidden="1" outlineLevel="2" collapsed="1" x14ac:dyDescent="0.15">
      <c r="A60" s="46"/>
      <c r="B60" s="48" t="s">
        <v>67</v>
      </c>
      <c r="C60" s="48"/>
      <c r="D60" s="47"/>
      <c r="E60" s="81"/>
      <c r="F60" s="72"/>
      <c r="G60" s="81"/>
      <c r="H60" s="73"/>
      <c r="I60" s="81"/>
      <c r="J60" s="77"/>
    </row>
    <row r="61" spans="1:10" ht="14" hidden="1" outlineLevel="2" x14ac:dyDescent="0.15">
      <c r="A61" s="17" t="s">
        <v>15</v>
      </c>
      <c r="B61" s="4"/>
      <c r="C61" s="42"/>
      <c r="D61" s="1"/>
      <c r="E61" s="1"/>
      <c r="F61" s="5"/>
      <c r="G61" s="84"/>
      <c r="H61" s="5"/>
      <c r="I61" s="84"/>
      <c r="J61" s="5"/>
    </row>
    <row r="62" spans="1:10" ht="14" hidden="1" outlineLevel="2" x14ac:dyDescent="0.15">
      <c r="A62" s="17" t="s">
        <v>15</v>
      </c>
      <c r="B62" s="4"/>
      <c r="C62" s="42"/>
      <c r="D62" s="1"/>
      <c r="E62" s="1"/>
      <c r="F62" s="5"/>
      <c r="G62" s="84"/>
      <c r="H62" s="5"/>
      <c r="I62" s="84"/>
      <c r="J62" s="5"/>
    </row>
    <row r="63" spans="1:10" ht="14" hidden="1" outlineLevel="2" x14ac:dyDescent="0.15">
      <c r="A63" s="17" t="s">
        <v>15</v>
      </c>
      <c r="B63" s="4"/>
      <c r="C63" s="42"/>
      <c r="D63" s="1"/>
      <c r="E63" s="1"/>
      <c r="F63" s="5"/>
      <c r="G63" s="84"/>
      <c r="H63" s="5"/>
      <c r="I63" s="84"/>
      <c r="J63" s="5"/>
    </row>
    <row r="64" spans="1:10" ht="14" hidden="1" outlineLevel="2" x14ac:dyDescent="0.15">
      <c r="A64" s="17" t="s">
        <v>15</v>
      </c>
      <c r="B64" s="4"/>
      <c r="C64" s="42"/>
      <c r="D64" s="1"/>
      <c r="E64" s="1"/>
      <c r="F64" s="5"/>
      <c r="G64" s="84"/>
      <c r="H64" s="5"/>
      <c r="I64" s="84"/>
      <c r="J64" s="5"/>
    </row>
    <row r="65" spans="1:10" ht="14" hidden="1" outlineLevel="2" x14ac:dyDescent="0.15">
      <c r="A65" s="17" t="s">
        <v>15</v>
      </c>
      <c r="B65" s="4"/>
      <c r="C65" s="42"/>
      <c r="D65" s="1"/>
      <c r="E65" s="1"/>
      <c r="F65" s="5"/>
      <c r="G65" s="84"/>
      <c r="H65" s="5"/>
      <c r="I65" s="84"/>
      <c r="J65" s="5"/>
    </row>
    <row r="66" spans="1:10" ht="14" hidden="1" outlineLevel="2" x14ac:dyDescent="0.15">
      <c r="A66" s="17" t="s">
        <v>15</v>
      </c>
      <c r="B66" s="4"/>
      <c r="C66" s="42"/>
      <c r="D66" s="1"/>
      <c r="E66" s="1"/>
      <c r="F66" s="5"/>
      <c r="G66" s="84"/>
      <c r="H66" s="5"/>
      <c r="I66" s="84"/>
      <c r="J66" s="5"/>
    </row>
    <row r="67" spans="1:10" ht="14" hidden="1" outlineLevel="2" x14ac:dyDescent="0.15">
      <c r="A67" s="17" t="s">
        <v>16</v>
      </c>
      <c r="B67" s="4"/>
      <c r="C67" s="42"/>
      <c r="D67" s="1"/>
      <c r="E67" s="1"/>
      <c r="F67" s="5"/>
      <c r="G67" s="84"/>
      <c r="H67" s="5"/>
      <c r="I67" s="84"/>
      <c r="J67" s="5"/>
    </row>
    <row r="68" spans="1:10" ht="14" hidden="1" outlineLevel="2" x14ac:dyDescent="0.15">
      <c r="A68" s="17" t="s">
        <v>16</v>
      </c>
      <c r="B68" s="5"/>
      <c r="C68" s="6"/>
      <c r="D68" s="1"/>
      <c r="E68" s="1"/>
      <c r="F68" s="5"/>
      <c r="G68" s="84"/>
      <c r="H68" s="5"/>
      <c r="I68" s="84"/>
      <c r="J68" s="5"/>
    </row>
    <row r="69" spans="1:10" ht="14" hidden="1" outlineLevel="2" x14ac:dyDescent="0.15">
      <c r="A69" s="17" t="s">
        <v>16</v>
      </c>
      <c r="B69" s="5"/>
      <c r="C69" s="6"/>
      <c r="D69" s="1"/>
      <c r="E69" s="1"/>
      <c r="F69" s="5"/>
      <c r="G69" s="84"/>
      <c r="H69" s="5"/>
      <c r="I69" s="84"/>
      <c r="J69" s="5"/>
    </row>
    <row r="70" spans="1:10" ht="14" hidden="1" outlineLevel="2" x14ac:dyDescent="0.15">
      <c r="A70" s="17" t="s">
        <v>16</v>
      </c>
      <c r="B70" s="5"/>
      <c r="C70" s="6"/>
      <c r="D70" s="1"/>
      <c r="E70" s="1"/>
      <c r="F70" s="5"/>
      <c r="G70" s="84"/>
      <c r="H70" s="5"/>
      <c r="I70" s="84"/>
      <c r="J70" s="5"/>
    </row>
    <row r="71" spans="1:10" s="14" customFormat="1" hidden="1" outlineLevel="1" x14ac:dyDescent="0.15">
      <c r="A71" s="18"/>
      <c r="B71" s="19"/>
      <c r="C71" s="19"/>
      <c r="D71" s="20"/>
      <c r="E71" s="20"/>
      <c r="F71" s="73"/>
      <c r="G71" s="85" t="e">
        <f>AVERAGE(G52:G70)</f>
        <v>#DIV/0!</v>
      </c>
      <c r="H71" s="74"/>
      <c r="I71" s="85" t="e">
        <f>AVERAGE(I52:I70)</f>
        <v>#DIV/0!</v>
      </c>
      <c r="J71" s="78"/>
    </row>
    <row r="72" spans="1:10" hidden="1" outlineLevel="1" x14ac:dyDescent="0.15">
      <c r="A72" s="15"/>
      <c r="B72" s="11"/>
      <c r="C72" s="11"/>
      <c r="D72" s="16"/>
      <c r="E72" s="16"/>
      <c r="F72" s="11"/>
      <c r="G72" s="86"/>
      <c r="H72" s="11"/>
      <c r="I72" s="86"/>
    </row>
    <row r="73" spans="1:10" s="21" customFormat="1" ht="16" hidden="1" outlineLevel="1" x14ac:dyDescent="0.15">
      <c r="A73" s="43">
        <v>6</v>
      </c>
      <c r="B73" s="44" t="s">
        <v>53</v>
      </c>
      <c r="C73" s="44"/>
      <c r="D73" s="44"/>
      <c r="E73" s="80"/>
      <c r="F73" s="71"/>
      <c r="G73" s="80"/>
      <c r="H73" s="71"/>
      <c r="I73" s="80"/>
      <c r="J73" s="75"/>
    </row>
    <row r="74" spans="1:10" s="21" customFormat="1" hidden="1" outlineLevel="2" x14ac:dyDescent="0.15">
      <c r="A74" s="45"/>
      <c r="B74" s="117"/>
      <c r="C74" s="117"/>
      <c r="D74" s="119"/>
      <c r="E74" s="119"/>
      <c r="F74" s="119"/>
      <c r="G74" s="119"/>
      <c r="H74" s="119"/>
      <c r="I74" s="119"/>
      <c r="J74" s="76"/>
    </row>
    <row r="75" spans="1:10" s="21" customFormat="1" hidden="1" outlineLevel="2" collapsed="1" x14ac:dyDescent="0.15">
      <c r="A75" s="46"/>
      <c r="B75" s="48"/>
      <c r="C75" s="48"/>
      <c r="D75" s="47"/>
      <c r="E75" s="81"/>
      <c r="F75" s="72"/>
      <c r="G75" s="81"/>
      <c r="H75" s="72"/>
      <c r="I75" s="81"/>
      <c r="J75" s="77"/>
    </row>
    <row r="76" spans="1:10" hidden="1" outlineLevel="2" x14ac:dyDescent="0.15">
      <c r="A76" s="17">
        <v>6</v>
      </c>
      <c r="B76" s="5"/>
      <c r="C76" s="6"/>
      <c r="D76" s="1"/>
      <c r="E76" s="1"/>
      <c r="F76" s="5"/>
      <c r="G76" s="84"/>
      <c r="H76" s="5"/>
      <c r="I76" s="84"/>
      <c r="J76" s="5"/>
    </row>
    <row r="77" spans="1:10" hidden="1" outlineLevel="2" x14ac:dyDescent="0.15">
      <c r="A77" s="17">
        <v>6</v>
      </c>
      <c r="B77" s="5"/>
      <c r="C77" s="6"/>
      <c r="D77" s="1"/>
      <c r="E77" s="1"/>
      <c r="F77" s="5"/>
      <c r="G77" s="84"/>
      <c r="H77" s="5"/>
      <c r="I77" s="84"/>
      <c r="J77" s="5"/>
    </row>
    <row r="78" spans="1:10" hidden="1" outlineLevel="2" x14ac:dyDescent="0.15">
      <c r="A78" s="17">
        <v>6</v>
      </c>
      <c r="B78" s="5"/>
      <c r="C78" s="6"/>
      <c r="D78" s="1"/>
      <c r="E78" s="1"/>
      <c r="F78" s="5"/>
      <c r="G78" s="84"/>
      <c r="H78" s="5"/>
      <c r="I78" s="84"/>
      <c r="J78" s="5"/>
    </row>
    <row r="79" spans="1:10" hidden="1" outlineLevel="2" x14ac:dyDescent="0.15">
      <c r="A79" s="17">
        <v>6</v>
      </c>
      <c r="B79" s="5"/>
      <c r="C79" s="6"/>
      <c r="D79" s="1"/>
      <c r="E79" s="1"/>
      <c r="F79" s="5"/>
      <c r="G79" s="84"/>
      <c r="H79" s="5"/>
      <c r="I79" s="84"/>
      <c r="J79" s="5"/>
    </row>
    <row r="80" spans="1:10" s="14" customFormat="1" hidden="1" outlineLevel="1" x14ac:dyDescent="0.15">
      <c r="A80" s="18"/>
      <c r="B80" s="19"/>
      <c r="C80" s="19"/>
      <c r="D80" s="20"/>
      <c r="E80" s="20"/>
      <c r="F80" s="73"/>
      <c r="G80" s="85" t="e">
        <f>AVERAGE(G76:G79)</f>
        <v>#DIV/0!</v>
      </c>
      <c r="H80" s="74"/>
      <c r="I80" s="85" t="e">
        <f>AVERAGE(I76:I79)</f>
        <v>#DIV/0!</v>
      </c>
      <c r="J80" s="78"/>
    </row>
    <row r="81" spans="1:10" hidden="1" outlineLevel="1" x14ac:dyDescent="0.15">
      <c r="A81" s="15"/>
      <c r="B81" s="11"/>
      <c r="C81" s="11"/>
      <c r="D81" s="16"/>
      <c r="E81" s="16"/>
      <c r="F81" s="11"/>
      <c r="G81" s="86"/>
      <c r="H81" s="11"/>
      <c r="I81" s="86"/>
    </row>
    <row r="82" spans="1:10" s="21" customFormat="1" ht="16" hidden="1" outlineLevel="1" x14ac:dyDescent="0.15">
      <c r="A82" s="43">
        <v>7</v>
      </c>
      <c r="B82" s="44" t="s">
        <v>54</v>
      </c>
      <c r="C82" s="44"/>
      <c r="D82" s="44"/>
      <c r="E82" s="80"/>
      <c r="F82" s="71"/>
      <c r="G82" s="80"/>
      <c r="H82" s="71"/>
      <c r="I82" s="80"/>
      <c r="J82" s="75"/>
    </row>
    <row r="83" spans="1:10" s="21" customFormat="1" hidden="1" outlineLevel="2" x14ac:dyDescent="0.15">
      <c r="A83" s="45"/>
      <c r="B83" s="117"/>
      <c r="C83" s="117"/>
      <c r="D83" s="119"/>
      <c r="E83" s="119"/>
      <c r="F83" s="119"/>
      <c r="G83" s="119"/>
      <c r="H83" s="119"/>
      <c r="I83" s="119"/>
      <c r="J83" s="76"/>
    </row>
    <row r="84" spans="1:10" s="21" customFormat="1" ht="14" hidden="1" outlineLevel="2" collapsed="1" x14ac:dyDescent="0.15">
      <c r="A84" s="46"/>
      <c r="B84" s="48" t="s">
        <v>51</v>
      </c>
      <c r="C84" s="48"/>
      <c r="D84" s="47"/>
      <c r="E84" s="81"/>
      <c r="F84" s="72"/>
      <c r="G84" s="81"/>
      <c r="H84" s="72"/>
      <c r="I84" s="81"/>
      <c r="J84" s="77"/>
    </row>
    <row r="85" spans="1:10" ht="14" hidden="1" outlineLevel="2" x14ac:dyDescent="0.15">
      <c r="A85" s="17" t="s">
        <v>27</v>
      </c>
      <c r="B85" s="5"/>
      <c r="C85" s="6"/>
      <c r="D85" s="1"/>
      <c r="E85" s="1"/>
      <c r="F85" s="5"/>
      <c r="G85" s="84"/>
      <c r="H85" s="5"/>
      <c r="I85" s="84"/>
      <c r="J85" s="5"/>
    </row>
    <row r="86" spans="1:10" s="21" customFormat="1" ht="14" hidden="1" outlineLevel="2" collapsed="1" x14ac:dyDescent="0.15">
      <c r="A86" s="46"/>
      <c r="B86" s="48" t="s">
        <v>40</v>
      </c>
      <c r="C86" s="48"/>
      <c r="D86" s="47"/>
      <c r="E86" s="81"/>
      <c r="F86" s="72"/>
      <c r="G86" s="81"/>
      <c r="H86" s="73"/>
      <c r="I86" s="81"/>
      <c r="J86" s="77"/>
    </row>
    <row r="87" spans="1:10" ht="14" hidden="1" outlineLevel="2" x14ac:dyDescent="0.15">
      <c r="A87" s="17" t="s">
        <v>28</v>
      </c>
      <c r="B87" s="5"/>
      <c r="C87" s="6"/>
      <c r="D87" s="1"/>
      <c r="E87" s="1"/>
      <c r="F87" s="5"/>
      <c r="G87" s="84"/>
      <c r="H87" s="5"/>
      <c r="I87" s="84"/>
      <c r="J87" s="5"/>
    </row>
    <row r="88" spans="1:10" ht="14" hidden="1" outlineLevel="2" x14ac:dyDescent="0.15">
      <c r="A88" s="17" t="s">
        <v>28</v>
      </c>
      <c r="B88" s="5"/>
      <c r="C88" s="6"/>
      <c r="D88" s="1"/>
      <c r="E88" s="1"/>
      <c r="F88" s="5"/>
      <c r="G88" s="84"/>
      <c r="H88" s="5"/>
      <c r="I88" s="84"/>
      <c r="J88" s="5"/>
    </row>
    <row r="89" spans="1:10" ht="14" hidden="1" outlineLevel="2" x14ac:dyDescent="0.15">
      <c r="A89" s="17" t="s">
        <v>28</v>
      </c>
      <c r="B89" s="5"/>
      <c r="C89" s="6"/>
      <c r="D89" s="1"/>
      <c r="E89" s="1"/>
      <c r="F89" s="5"/>
      <c r="G89" s="84"/>
      <c r="H89" s="5"/>
      <c r="I89" s="84"/>
      <c r="J89" s="5"/>
    </row>
    <row r="90" spans="1:10" ht="14" hidden="1" outlineLevel="2" x14ac:dyDescent="0.15">
      <c r="A90" s="17" t="s">
        <v>28</v>
      </c>
      <c r="B90" s="5"/>
      <c r="C90" s="6"/>
      <c r="D90" s="1"/>
      <c r="E90" s="1"/>
      <c r="F90" s="5"/>
      <c r="G90" s="84"/>
      <c r="H90" s="5"/>
      <c r="I90" s="84"/>
      <c r="J90" s="5"/>
    </row>
    <row r="91" spans="1:10" ht="14" hidden="1" outlineLevel="2" x14ac:dyDescent="0.15">
      <c r="A91" s="17" t="s">
        <v>28</v>
      </c>
      <c r="B91" s="5"/>
      <c r="C91" s="6"/>
      <c r="D91" s="1"/>
      <c r="E91" s="1"/>
      <c r="F91" s="5"/>
      <c r="G91" s="84"/>
      <c r="H91" s="5"/>
      <c r="I91" s="84"/>
      <c r="J91" s="5"/>
    </row>
    <row r="92" spans="1:10" ht="14" hidden="1" outlineLevel="2" x14ac:dyDescent="0.15">
      <c r="A92" s="17" t="s">
        <v>28</v>
      </c>
      <c r="B92" s="5"/>
      <c r="C92" s="6"/>
      <c r="D92" s="1"/>
      <c r="E92" s="1"/>
      <c r="F92" s="5"/>
      <c r="G92" s="84"/>
      <c r="H92" s="5"/>
      <c r="I92" s="84"/>
      <c r="J92" s="5"/>
    </row>
    <row r="93" spans="1:10" ht="14" hidden="1" outlineLevel="2" x14ac:dyDescent="0.15">
      <c r="A93" s="17" t="s">
        <v>28</v>
      </c>
      <c r="B93" s="5"/>
      <c r="C93" s="6"/>
      <c r="D93" s="1"/>
      <c r="E93" s="1"/>
      <c r="F93" s="5"/>
      <c r="G93" s="84"/>
      <c r="H93" s="5"/>
      <c r="I93" s="84"/>
      <c r="J93" s="5"/>
    </row>
    <row r="94" spans="1:10" ht="14" hidden="1" outlineLevel="2" x14ac:dyDescent="0.15">
      <c r="A94" s="17" t="s">
        <v>28</v>
      </c>
      <c r="B94" s="5"/>
      <c r="C94" s="6"/>
      <c r="D94" s="1"/>
      <c r="E94" s="1"/>
      <c r="F94" s="5"/>
      <c r="G94" s="84"/>
      <c r="H94" s="5"/>
      <c r="I94" s="84"/>
      <c r="J94" s="5"/>
    </row>
    <row r="95" spans="1:10" ht="14" hidden="1" outlineLevel="2" x14ac:dyDescent="0.15">
      <c r="A95" s="17" t="s">
        <v>28</v>
      </c>
      <c r="B95" s="5"/>
      <c r="C95" s="6"/>
      <c r="D95" s="1"/>
      <c r="E95" s="1"/>
      <c r="F95" s="5"/>
      <c r="G95" s="84"/>
      <c r="H95" s="5"/>
      <c r="I95" s="84"/>
      <c r="J95" s="5"/>
    </row>
    <row r="96" spans="1:10" s="21" customFormat="1" ht="14" hidden="1" outlineLevel="2" collapsed="1" x14ac:dyDescent="0.15">
      <c r="A96" s="46"/>
      <c r="B96" s="48" t="s">
        <v>11</v>
      </c>
      <c r="C96" s="48"/>
      <c r="D96" s="47"/>
      <c r="E96" s="81"/>
      <c r="F96" s="72"/>
      <c r="G96" s="81"/>
      <c r="H96" s="73"/>
      <c r="I96" s="81"/>
      <c r="J96" s="77"/>
    </row>
    <row r="97" spans="1:10" ht="14" hidden="1" outlineLevel="2" x14ac:dyDescent="0.15">
      <c r="A97" s="17" t="s">
        <v>26</v>
      </c>
      <c r="B97" s="5"/>
      <c r="C97" s="6"/>
      <c r="D97" s="1"/>
      <c r="E97" s="1"/>
      <c r="F97" s="5"/>
      <c r="G97" s="84"/>
      <c r="H97" s="5"/>
      <c r="I97" s="84"/>
      <c r="J97" s="5"/>
    </row>
    <row r="98" spans="1:10" ht="14" hidden="1" outlineLevel="2" x14ac:dyDescent="0.15">
      <c r="A98" s="17" t="s">
        <v>26</v>
      </c>
      <c r="B98" s="5"/>
      <c r="C98" s="6"/>
      <c r="D98" s="1"/>
      <c r="E98" s="1"/>
      <c r="F98" s="5"/>
      <c r="G98" s="84"/>
      <c r="H98" s="5"/>
      <c r="I98" s="84"/>
      <c r="J98" s="5"/>
    </row>
    <row r="99" spans="1:10" ht="14" hidden="1" outlineLevel="2" x14ac:dyDescent="0.15">
      <c r="A99" s="17" t="s">
        <v>26</v>
      </c>
      <c r="B99" s="5"/>
      <c r="C99" s="6"/>
      <c r="D99" s="1"/>
      <c r="E99" s="1"/>
      <c r="F99" s="5"/>
      <c r="G99" s="84"/>
      <c r="H99" s="5"/>
      <c r="I99" s="84"/>
      <c r="J99" s="5"/>
    </row>
    <row r="100" spans="1:10" ht="14" hidden="1" outlineLevel="2" x14ac:dyDescent="0.15">
      <c r="A100" s="17" t="s">
        <v>26</v>
      </c>
      <c r="B100" s="5"/>
      <c r="C100" s="6"/>
      <c r="D100" s="1"/>
      <c r="E100" s="1"/>
      <c r="F100" s="5"/>
      <c r="G100" s="84"/>
      <c r="H100" s="5"/>
      <c r="I100" s="84"/>
      <c r="J100" s="5"/>
    </row>
    <row r="101" spans="1:10" ht="14" hidden="1" outlineLevel="2" x14ac:dyDescent="0.15">
      <c r="A101" s="17" t="s">
        <v>26</v>
      </c>
      <c r="B101" s="5"/>
      <c r="C101" s="6"/>
      <c r="D101" s="1"/>
      <c r="E101" s="1"/>
      <c r="F101" s="5"/>
      <c r="G101" s="84"/>
      <c r="H101" s="5"/>
      <c r="I101" s="84"/>
      <c r="J101" s="5"/>
    </row>
    <row r="102" spans="1:10" s="14" customFormat="1" hidden="1" outlineLevel="1" x14ac:dyDescent="0.15">
      <c r="A102" s="18"/>
      <c r="B102" s="19"/>
      <c r="C102" s="19"/>
      <c r="D102" s="20"/>
      <c r="E102" s="20"/>
      <c r="F102" s="73"/>
      <c r="G102" s="85" t="e">
        <f>AVERAGE(G85:G101)</f>
        <v>#DIV/0!</v>
      </c>
      <c r="H102" s="74"/>
      <c r="I102" s="85" t="e">
        <f>AVERAGE(I85:I101)</f>
        <v>#DIV/0!</v>
      </c>
      <c r="J102" s="78"/>
    </row>
    <row r="103" spans="1:10" hidden="1" outlineLevel="1" x14ac:dyDescent="0.15">
      <c r="A103" s="15"/>
      <c r="B103" s="11"/>
      <c r="C103" s="11"/>
      <c r="D103" s="16"/>
      <c r="E103" s="16"/>
      <c r="F103" s="11"/>
      <c r="G103" s="86"/>
      <c r="H103" s="11"/>
      <c r="I103" s="86"/>
    </row>
    <row r="104" spans="1:10" s="21" customFormat="1" ht="16" hidden="1" outlineLevel="1" x14ac:dyDescent="0.15">
      <c r="A104" s="43">
        <v>8</v>
      </c>
      <c r="B104" s="44" t="s">
        <v>55</v>
      </c>
      <c r="C104" s="44"/>
      <c r="D104" s="44"/>
      <c r="E104" s="80"/>
      <c r="F104" s="71"/>
      <c r="G104" s="80"/>
      <c r="H104" s="71"/>
      <c r="I104" s="80"/>
      <c r="J104" s="75"/>
    </row>
    <row r="105" spans="1:10" s="21" customFormat="1" hidden="1" outlineLevel="2" x14ac:dyDescent="0.15">
      <c r="A105" s="45"/>
      <c r="B105" s="117"/>
      <c r="C105" s="117"/>
      <c r="D105" s="119"/>
      <c r="E105" s="119"/>
      <c r="F105" s="119"/>
      <c r="G105" s="119"/>
      <c r="H105" s="119"/>
      <c r="I105" s="119"/>
      <c r="J105" s="76"/>
    </row>
    <row r="106" spans="1:10" s="21" customFormat="1" ht="14" hidden="1" outlineLevel="2" collapsed="1" x14ac:dyDescent="0.15">
      <c r="A106" s="46"/>
      <c r="B106" s="48" t="s">
        <v>14</v>
      </c>
      <c r="C106" s="48"/>
      <c r="D106" s="47"/>
      <c r="E106" s="81"/>
      <c r="F106" s="72"/>
      <c r="G106" s="81"/>
      <c r="H106" s="72"/>
      <c r="I106" s="81"/>
      <c r="J106" s="77"/>
    </row>
    <row r="107" spans="1:10" ht="14" hidden="1" outlineLevel="2" x14ac:dyDescent="0.15">
      <c r="A107" s="17" t="s">
        <v>29</v>
      </c>
      <c r="B107" s="42"/>
      <c r="C107" s="42"/>
      <c r="D107" s="1"/>
      <c r="E107" s="1"/>
      <c r="F107" s="5"/>
      <c r="G107" s="84"/>
      <c r="H107" s="5"/>
      <c r="I107" s="84"/>
      <c r="J107" s="5"/>
    </row>
    <row r="108" spans="1:10" s="21" customFormat="1" ht="14" hidden="1" outlineLevel="2" collapsed="1" x14ac:dyDescent="0.15">
      <c r="A108" s="46"/>
      <c r="B108" s="48" t="s">
        <v>13</v>
      </c>
      <c r="C108" s="48"/>
      <c r="D108" s="47"/>
      <c r="E108" s="81"/>
      <c r="F108" s="72"/>
      <c r="G108" s="81"/>
      <c r="H108" s="73"/>
      <c r="I108" s="81"/>
      <c r="J108" s="77"/>
    </row>
    <row r="109" spans="1:10" ht="14" hidden="1" outlineLevel="2" x14ac:dyDescent="0.15">
      <c r="A109" s="17" t="s">
        <v>30</v>
      </c>
      <c r="B109" s="4"/>
      <c r="C109" s="42"/>
      <c r="D109" s="1"/>
      <c r="E109" s="1"/>
      <c r="F109" s="5"/>
      <c r="G109" s="84"/>
      <c r="H109" s="5"/>
      <c r="I109" s="84"/>
      <c r="J109" s="5"/>
    </row>
    <row r="110" spans="1:10" ht="14" hidden="1" outlineLevel="2" x14ac:dyDescent="0.15">
      <c r="A110" s="17" t="s">
        <v>30</v>
      </c>
      <c r="B110" s="4"/>
      <c r="C110" s="42"/>
      <c r="D110" s="1"/>
      <c r="E110" s="1"/>
      <c r="F110" s="5"/>
      <c r="G110" s="84"/>
      <c r="H110" s="5"/>
      <c r="I110" s="84"/>
      <c r="J110" s="5"/>
    </row>
    <row r="111" spans="1:10" ht="14" hidden="1" outlineLevel="2" x14ac:dyDescent="0.15">
      <c r="A111" s="17" t="s">
        <v>30</v>
      </c>
      <c r="B111" s="4"/>
      <c r="C111" s="42"/>
      <c r="D111" s="1"/>
      <c r="E111" s="1"/>
      <c r="F111" s="5"/>
      <c r="G111" s="84"/>
      <c r="H111" s="5"/>
      <c r="I111" s="84"/>
      <c r="J111" s="5"/>
    </row>
    <row r="112" spans="1:10" ht="14" hidden="1" outlineLevel="2" x14ac:dyDescent="0.15">
      <c r="A112" s="17" t="s">
        <v>30</v>
      </c>
      <c r="B112" s="4"/>
      <c r="C112" s="42"/>
      <c r="D112" s="1"/>
      <c r="E112" s="1"/>
      <c r="F112" s="5"/>
      <c r="G112" s="84"/>
      <c r="H112" s="5"/>
      <c r="I112" s="84"/>
      <c r="J112" s="5"/>
    </row>
    <row r="113" spans="1:10" ht="14" hidden="1" outlineLevel="2" x14ac:dyDescent="0.15">
      <c r="A113" s="17" t="s">
        <v>30</v>
      </c>
      <c r="B113" s="4"/>
      <c r="C113" s="42"/>
      <c r="D113" s="1"/>
      <c r="E113" s="1"/>
      <c r="F113" s="5"/>
      <c r="G113" s="84"/>
      <c r="H113" s="5"/>
      <c r="I113" s="84"/>
      <c r="J113" s="5"/>
    </row>
    <row r="114" spans="1:10" ht="14" hidden="1" outlineLevel="2" x14ac:dyDescent="0.15">
      <c r="A114" s="17" t="s">
        <v>30</v>
      </c>
      <c r="B114" s="4"/>
      <c r="C114" s="42"/>
      <c r="D114" s="1"/>
      <c r="E114" s="1"/>
      <c r="F114" s="5"/>
      <c r="G114" s="84"/>
      <c r="H114" s="5"/>
      <c r="I114" s="84"/>
      <c r="J114" s="5"/>
    </row>
    <row r="115" spans="1:10" s="21" customFormat="1" ht="14" hidden="1" outlineLevel="2" collapsed="1" x14ac:dyDescent="0.15">
      <c r="A115" s="46"/>
      <c r="B115" s="48" t="s">
        <v>12</v>
      </c>
      <c r="C115" s="48"/>
      <c r="D115" s="47"/>
      <c r="E115" s="81"/>
      <c r="F115" s="72"/>
      <c r="G115" s="81"/>
      <c r="H115" s="73"/>
      <c r="I115" s="81"/>
      <c r="J115" s="77"/>
    </row>
    <row r="116" spans="1:10" ht="14" hidden="1" outlineLevel="2" x14ac:dyDescent="0.15">
      <c r="A116" s="17" t="s">
        <v>0</v>
      </c>
      <c r="B116" s="4"/>
      <c r="C116" s="42"/>
      <c r="D116" s="1"/>
      <c r="E116" s="1"/>
      <c r="F116" s="5"/>
      <c r="G116" s="84"/>
      <c r="H116" s="5"/>
      <c r="I116" s="84"/>
      <c r="J116" s="5"/>
    </row>
    <row r="117" spans="1:10" ht="14" hidden="1" outlineLevel="2" x14ac:dyDescent="0.15">
      <c r="A117" s="17" t="s">
        <v>0</v>
      </c>
      <c r="B117" s="4"/>
      <c r="C117" s="42"/>
      <c r="D117" s="1"/>
      <c r="E117" s="1"/>
      <c r="F117" s="5"/>
      <c r="G117" s="84"/>
      <c r="H117" s="5"/>
      <c r="I117" s="84"/>
      <c r="J117" s="5"/>
    </row>
    <row r="118" spans="1:10" ht="14" hidden="1" outlineLevel="2" x14ac:dyDescent="0.15">
      <c r="A118" s="17" t="s">
        <v>0</v>
      </c>
      <c r="B118" s="4"/>
      <c r="C118" s="42"/>
      <c r="D118" s="1"/>
      <c r="E118" s="1"/>
      <c r="F118" s="5"/>
      <c r="G118" s="84"/>
      <c r="H118" s="5"/>
      <c r="I118" s="84"/>
      <c r="J118" s="5"/>
    </row>
    <row r="119" spans="1:10" ht="14" hidden="1" outlineLevel="2" x14ac:dyDescent="0.15">
      <c r="A119" s="17" t="s">
        <v>0</v>
      </c>
      <c r="B119" s="4"/>
      <c r="C119" s="42"/>
      <c r="D119" s="1"/>
      <c r="E119" s="1"/>
      <c r="F119" s="5"/>
      <c r="G119" s="84"/>
      <c r="H119" s="5"/>
      <c r="I119" s="84"/>
      <c r="J119" s="5"/>
    </row>
    <row r="120" spans="1:10" ht="14" hidden="1" outlineLevel="2" x14ac:dyDescent="0.15">
      <c r="A120" s="17" t="s">
        <v>0</v>
      </c>
      <c r="B120" s="4"/>
      <c r="C120" s="42"/>
      <c r="D120" s="1"/>
      <c r="E120" s="1"/>
      <c r="F120" s="5"/>
      <c r="G120" s="84"/>
      <c r="H120" s="5"/>
      <c r="I120" s="84"/>
      <c r="J120" s="5"/>
    </row>
    <row r="121" spans="1:10" s="14" customFormat="1" hidden="1" outlineLevel="1" x14ac:dyDescent="0.15">
      <c r="A121" s="18"/>
      <c r="B121" s="19"/>
      <c r="C121" s="19"/>
      <c r="D121" s="20"/>
      <c r="E121" s="20"/>
      <c r="F121" s="73"/>
      <c r="G121" s="85" t="e">
        <f>AVERAGE(G107:G120)</f>
        <v>#DIV/0!</v>
      </c>
      <c r="H121" s="74"/>
      <c r="I121" s="85" t="e">
        <f>AVERAGE(I107:I120)</f>
        <v>#DIV/0!</v>
      </c>
      <c r="J121" s="78"/>
    </row>
    <row r="122" spans="1:10" ht="1" customHeight="1" outlineLevel="1" x14ac:dyDescent="0.15">
      <c r="A122" s="15"/>
      <c r="B122" s="11"/>
      <c r="C122" s="11"/>
      <c r="D122" s="16"/>
      <c r="E122" s="16"/>
      <c r="F122" s="11"/>
      <c r="G122" s="86"/>
      <c r="H122" s="11"/>
      <c r="I122" s="86"/>
    </row>
    <row r="123" spans="1:10" s="21" customFormat="1" ht="16" x14ac:dyDescent="0.15">
      <c r="A123" s="43">
        <v>5</v>
      </c>
      <c r="B123" s="44" t="s">
        <v>97</v>
      </c>
      <c r="C123" s="44"/>
      <c r="D123" s="44"/>
      <c r="E123" s="80"/>
      <c r="F123" s="71"/>
      <c r="G123" s="80"/>
      <c r="H123" s="71"/>
      <c r="I123" s="80"/>
      <c r="J123" s="75"/>
    </row>
    <row r="124" spans="1:10" ht="98" outlineLevel="1" x14ac:dyDescent="0.15">
      <c r="A124" s="17" t="s">
        <v>35</v>
      </c>
      <c r="B124" s="99" t="s">
        <v>351</v>
      </c>
      <c r="C124" s="99" t="s">
        <v>102</v>
      </c>
      <c r="D124" s="1"/>
      <c r="E124" s="1"/>
      <c r="F124" s="98"/>
      <c r="G124" s="84"/>
      <c r="H124" s="5"/>
      <c r="I124" s="84"/>
      <c r="J124" s="5"/>
    </row>
    <row r="125" spans="1:10" ht="28" outlineLevel="1" x14ac:dyDescent="0.15">
      <c r="A125" s="17" t="s">
        <v>98</v>
      </c>
      <c r="B125" s="99" t="s">
        <v>100</v>
      </c>
      <c r="C125" s="99" t="s">
        <v>103</v>
      </c>
      <c r="D125" s="1"/>
      <c r="E125" s="1"/>
      <c r="F125" s="98"/>
      <c r="G125" s="84"/>
      <c r="H125" s="5"/>
      <c r="I125" s="84"/>
      <c r="J125" s="98"/>
    </row>
    <row r="126" spans="1:10" ht="28" outlineLevel="1" x14ac:dyDescent="0.15">
      <c r="A126" s="17" t="s">
        <v>99</v>
      </c>
      <c r="B126" s="99" t="s">
        <v>101</v>
      </c>
      <c r="C126" s="99" t="s">
        <v>219</v>
      </c>
      <c r="D126" s="1"/>
      <c r="E126" s="1"/>
      <c r="F126" s="98"/>
      <c r="G126" s="84"/>
      <c r="H126" s="5"/>
      <c r="I126" s="84"/>
      <c r="J126" s="5"/>
    </row>
    <row r="127" spans="1:10" ht="42" outlineLevel="1" x14ac:dyDescent="0.15">
      <c r="A127" s="17" t="s">
        <v>186</v>
      </c>
      <c r="B127" s="99" t="s">
        <v>52</v>
      </c>
      <c r="C127" s="99" t="s">
        <v>245</v>
      </c>
      <c r="D127" s="1"/>
      <c r="E127" s="1"/>
      <c r="F127" s="5"/>
      <c r="G127" s="84"/>
      <c r="H127" s="5"/>
      <c r="I127" s="84"/>
      <c r="J127" s="5"/>
    </row>
    <row r="128" spans="1:10" ht="28" outlineLevel="1" x14ac:dyDescent="0.15">
      <c r="A128" s="17" t="s">
        <v>187</v>
      </c>
      <c r="B128" s="99" t="s">
        <v>68</v>
      </c>
      <c r="C128" s="99" t="s">
        <v>246</v>
      </c>
      <c r="D128" s="1"/>
      <c r="E128" s="1"/>
      <c r="F128" s="5"/>
      <c r="G128" s="84"/>
      <c r="H128" s="5"/>
      <c r="I128" s="84"/>
      <c r="J128" s="5"/>
    </row>
    <row r="129" spans="1:10" ht="42" outlineLevel="1" x14ac:dyDescent="0.15">
      <c r="A129" s="17" t="s">
        <v>188</v>
      </c>
      <c r="B129" s="99" t="s">
        <v>247</v>
      </c>
      <c r="C129" s="99" t="s">
        <v>248</v>
      </c>
      <c r="D129" s="1"/>
      <c r="E129" s="1"/>
      <c r="F129" s="5"/>
      <c r="G129" s="84"/>
      <c r="H129" s="5"/>
      <c r="I129" s="84"/>
      <c r="J129" s="5"/>
    </row>
    <row r="130" spans="1:10" ht="28" outlineLevel="1" x14ac:dyDescent="0.15">
      <c r="A130" s="17" t="s">
        <v>189</v>
      </c>
      <c r="B130" s="99" t="s">
        <v>249</v>
      </c>
      <c r="C130" s="99" t="s">
        <v>250</v>
      </c>
      <c r="D130" s="1"/>
      <c r="E130" s="1"/>
      <c r="F130" s="5"/>
      <c r="G130" s="84"/>
      <c r="H130" s="5"/>
      <c r="I130" s="84"/>
      <c r="J130" s="5"/>
    </row>
    <row r="131" spans="1:10" ht="28" outlineLevel="1" x14ac:dyDescent="0.15">
      <c r="A131" s="17" t="s">
        <v>190</v>
      </c>
      <c r="B131" s="99" t="s">
        <v>251</v>
      </c>
      <c r="C131" s="99" t="s">
        <v>252</v>
      </c>
      <c r="D131" s="1"/>
      <c r="E131" s="1"/>
      <c r="F131" s="5"/>
      <c r="G131" s="84"/>
      <c r="H131" s="5"/>
      <c r="I131" s="84"/>
      <c r="J131" s="5"/>
    </row>
    <row r="132" spans="1:10" ht="28" outlineLevel="1" x14ac:dyDescent="0.15">
      <c r="A132" s="17" t="s">
        <v>191</v>
      </c>
      <c r="B132" s="99" t="s">
        <v>253</v>
      </c>
      <c r="C132" s="99" t="s">
        <v>254</v>
      </c>
      <c r="D132" s="1"/>
      <c r="E132" s="1"/>
      <c r="F132" s="5"/>
      <c r="G132" s="84"/>
      <c r="H132" s="5"/>
      <c r="I132" s="84"/>
      <c r="J132" s="5"/>
    </row>
    <row r="133" spans="1:10" ht="42" outlineLevel="1" x14ac:dyDescent="0.15">
      <c r="A133" s="17" t="s">
        <v>192</v>
      </c>
      <c r="B133" s="99" t="s">
        <v>255</v>
      </c>
      <c r="C133" s="99" t="s">
        <v>256</v>
      </c>
      <c r="D133" s="1"/>
      <c r="E133" s="1"/>
      <c r="F133" s="5"/>
      <c r="G133" s="84"/>
      <c r="H133" s="5"/>
      <c r="I133" s="84"/>
      <c r="J133" s="5"/>
    </row>
    <row r="134" spans="1:10" ht="42" outlineLevel="1" x14ac:dyDescent="0.15">
      <c r="A134" s="17" t="s">
        <v>193</v>
      </c>
      <c r="B134" s="99" t="s">
        <v>25</v>
      </c>
      <c r="C134" s="99" t="s">
        <v>257</v>
      </c>
      <c r="D134" s="1"/>
      <c r="E134" s="1"/>
      <c r="F134" s="5"/>
      <c r="G134" s="84"/>
      <c r="H134" s="5"/>
      <c r="I134" s="84"/>
      <c r="J134" s="5"/>
    </row>
    <row r="135" spans="1:10" ht="42" outlineLevel="1" x14ac:dyDescent="0.15">
      <c r="A135" s="17" t="s">
        <v>194</v>
      </c>
      <c r="B135" s="99" t="s">
        <v>70</v>
      </c>
      <c r="C135" s="99" t="s">
        <v>258</v>
      </c>
      <c r="D135" s="1"/>
      <c r="E135" s="1"/>
      <c r="F135" s="5"/>
      <c r="G135" s="84"/>
      <c r="H135" s="5"/>
      <c r="I135" s="84"/>
      <c r="J135" s="5"/>
    </row>
    <row r="136" spans="1:10" ht="42" outlineLevel="1" x14ac:dyDescent="0.15">
      <c r="A136" s="17" t="s">
        <v>195</v>
      </c>
      <c r="B136" s="99" t="s">
        <v>71</v>
      </c>
      <c r="C136" s="99" t="s">
        <v>260</v>
      </c>
      <c r="D136" s="1"/>
      <c r="E136" s="1"/>
      <c r="F136" s="5"/>
      <c r="G136" s="84"/>
      <c r="H136" s="5"/>
      <c r="I136" s="84"/>
      <c r="J136" s="5"/>
    </row>
    <row r="137" spans="1:10" ht="42" outlineLevel="1" x14ac:dyDescent="0.15">
      <c r="A137" s="17" t="s">
        <v>196</v>
      </c>
      <c r="B137" s="99" t="s">
        <v>80</v>
      </c>
      <c r="C137" s="99" t="s">
        <v>261</v>
      </c>
      <c r="D137" s="1"/>
      <c r="E137" s="1"/>
      <c r="F137" s="5"/>
      <c r="G137" s="84"/>
      <c r="H137" s="5"/>
      <c r="I137" s="84"/>
      <c r="J137" s="5"/>
    </row>
    <row r="138" spans="1:10" ht="42" outlineLevel="1" x14ac:dyDescent="0.15">
      <c r="A138" s="17" t="s">
        <v>197</v>
      </c>
      <c r="B138" s="99" t="s">
        <v>262</v>
      </c>
      <c r="C138" s="99" t="s">
        <v>263</v>
      </c>
      <c r="D138" s="1"/>
      <c r="E138" s="1"/>
      <c r="F138" s="5"/>
      <c r="G138" s="84"/>
      <c r="H138" s="5"/>
      <c r="I138" s="84"/>
      <c r="J138" s="5"/>
    </row>
    <row r="139" spans="1:10" ht="14" outlineLevel="1" x14ac:dyDescent="0.15">
      <c r="A139" s="17" t="s">
        <v>198</v>
      </c>
      <c r="B139" s="99" t="s">
        <v>264</v>
      </c>
      <c r="C139" s="99" t="s">
        <v>259</v>
      </c>
      <c r="D139" s="1"/>
      <c r="E139" s="1"/>
      <c r="F139" s="5"/>
      <c r="G139" s="84"/>
      <c r="H139" s="5"/>
      <c r="I139" s="84"/>
      <c r="J139" s="5"/>
    </row>
    <row r="140" spans="1:10" ht="42" outlineLevel="1" x14ac:dyDescent="0.15">
      <c r="A140" s="17" t="s">
        <v>200</v>
      </c>
      <c r="B140" s="99" t="s">
        <v>265</v>
      </c>
      <c r="C140" s="99" t="s">
        <v>266</v>
      </c>
      <c r="D140" s="1"/>
      <c r="E140" s="1"/>
      <c r="F140" s="5"/>
      <c r="G140" s="84"/>
      <c r="H140" s="5"/>
      <c r="I140" s="84"/>
      <c r="J140" s="5"/>
    </row>
    <row r="141" spans="1:10" ht="42" outlineLevel="1" x14ac:dyDescent="0.15">
      <c r="A141" s="17" t="s">
        <v>199</v>
      </c>
      <c r="B141" s="99" t="s">
        <v>267</v>
      </c>
      <c r="C141" s="99" t="s">
        <v>268</v>
      </c>
      <c r="D141" s="1"/>
      <c r="E141" s="1"/>
      <c r="F141" s="5"/>
      <c r="G141" s="84"/>
      <c r="H141" s="5"/>
      <c r="I141" s="84"/>
      <c r="J141" s="5"/>
    </row>
    <row r="142" spans="1:10" ht="42" outlineLevel="1" x14ac:dyDescent="0.15">
      <c r="A142" s="17" t="s">
        <v>201</v>
      </c>
      <c r="B142" s="99" t="s">
        <v>269</v>
      </c>
      <c r="C142" s="99" t="s">
        <v>270</v>
      </c>
      <c r="D142" s="1"/>
      <c r="E142" s="1"/>
      <c r="F142" s="5"/>
      <c r="G142" s="84"/>
      <c r="H142" s="5"/>
      <c r="I142" s="84"/>
      <c r="J142" s="5"/>
    </row>
    <row r="143" spans="1:10" ht="42" outlineLevel="1" x14ac:dyDescent="0.15">
      <c r="A143" s="17" t="s">
        <v>202</v>
      </c>
      <c r="B143" s="99" t="s">
        <v>271</v>
      </c>
      <c r="C143" s="99" t="s">
        <v>272</v>
      </c>
      <c r="D143" s="1"/>
      <c r="E143" s="1"/>
      <c r="F143" s="5"/>
      <c r="G143" s="84"/>
      <c r="H143" s="5"/>
      <c r="I143" s="84"/>
      <c r="J143" s="5"/>
    </row>
    <row r="144" spans="1:10" ht="42" outlineLevel="1" x14ac:dyDescent="0.15">
      <c r="A144" s="17" t="s">
        <v>203</v>
      </c>
      <c r="B144" s="99" t="s">
        <v>273</v>
      </c>
      <c r="C144" s="99" t="s">
        <v>274</v>
      </c>
      <c r="D144" s="1"/>
      <c r="E144" s="1"/>
      <c r="F144" s="5"/>
      <c r="G144" s="84"/>
      <c r="H144" s="5"/>
      <c r="I144" s="84"/>
      <c r="J144" s="5"/>
    </row>
    <row r="145" spans="1:10" ht="42" outlineLevel="1" x14ac:dyDescent="0.15">
      <c r="A145" s="17" t="s">
        <v>204</v>
      </c>
      <c r="B145" s="99" t="s">
        <v>275</v>
      </c>
      <c r="C145" s="99" t="s">
        <v>276</v>
      </c>
      <c r="D145" s="1"/>
      <c r="E145" s="1"/>
      <c r="F145" s="5"/>
      <c r="G145" s="84"/>
      <c r="H145" s="5"/>
      <c r="I145" s="84"/>
      <c r="J145" s="5"/>
    </row>
    <row r="146" spans="1:10" ht="42" outlineLevel="1" x14ac:dyDescent="0.15">
      <c r="A146" s="17" t="s">
        <v>205</v>
      </c>
      <c r="B146" s="99" t="s">
        <v>277</v>
      </c>
      <c r="C146" s="99" t="s">
        <v>278</v>
      </c>
      <c r="D146" s="1"/>
      <c r="E146" s="1"/>
      <c r="F146" s="5"/>
      <c r="G146" s="84"/>
      <c r="H146" s="5"/>
      <c r="I146" s="84"/>
      <c r="J146" s="5"/>
    </row>
    <row r="147" spans="1:10" ht="56" outlineLevel="1" x14ac:dyDescent="0.15">
      <c r="A147" s="17" t="s">
        <v>206</v>
      </c>
      <c r="B147" s="99" t="s">
        <v>279</v>
      </c>
      <c r="C147" s="99" t="s">
        <v>280</v>
      </c>
      <c r="D147" s="1"/>
      <c r="E147" s="1"/>
      <c r="F147" s="5"/>
      <c r="G147" s="84"/>
      <c r="H147" s="5"/>
      <c r="I147" s="84"/>
      <c r="J147" s="5"/>
    </row>
    <row r="148" spans="1:10" ht="42" outlineLevel="1" x14ac:dyDescent="0.15">
      <c r="A148" s="17" t="s">
        <v>207</v>
      </c>
      <c r="B148" s="99" t="s">
        <v>281</v>
      </c>
      <c r="C148" s="99" t="s">
        <v>282</v>
      </c>
      <c r="D148" s="1"/>
      <c r="E148" s="1"/>
      <c r="F148" s="5"/>
      <c r="G148" s="84"/>
      <c r="H148" s="5"/>
      <c r="I148" s="84"/>
      <c r="J148" s="5"/>
    </row>
    <row r="149" spans="1:10" ht="28" outlineLevel="1" x14ac:dyDescent="0.15">
      <c r="A149" s="17" t="s">
        <v>208</v>
      </c>
      <c r="B149" s="99" t="s">
        <v>283</v>
      </c>
      <c r="C149" s="99" t="s">
        <v>285</v>
      </c>
      <c r="D149" s="1"/>
      <c r="E149" s="1"/>
      <c r="F149" s="5"/>
      <c r="G149" s="84"/>
      <c r="H149" s="5"/>
      <c r="I149" s="84"/>
      <c r="J149" s="5"/>
    </row>
    <row r="150" spans="1:10" ht="42" outlineLevel="1" x14ac:dyDescent="0.15">
      <c r="A150" s="17" t="s">
        <v>209</v>
      </c>
      <c r="B150" s="99" t="s">
        <v>284</v>
      </c>
      <c r="C150" s="99" t="s">
        <v>286</v>
      </c>
      <c r="D150" s="1"/>
      <c r="E150" s="1"/>
      <c r="F150" s="5"/>
      <c r="G150" s="84"/>
      <c r="H150" s="5"/>
      <c r="I150" s="84"/>
      <c r="J150" s="5"/>
    </row>
    <row r="151" spans="1:10" ht="42" outlineLevel="1" x14ac:dyDescent="0.15">
      <c r="A151" s="17" t="s">
        <v>210</v>
      </c>
      <c r="B151" s="99" t="s">
        <v>21</v>
      </c>
      <c r="C151" s="99" t="s">
        <v>287</v>
      </c>
      <c r="D151" s="1"/>
      <c r="E151" s="1"/>
      <c r="F151" s="5"/>
      <c r="G151" s="84"/>
      <c r="H151" s="5"/>
      <c r="I151" s="84"/>
      <c r="J151" s="5"/>
    </row>
    <row r="152" spans="1:10" ht="28" outlineLevel="1" x14ac:dyDescent="0.15">
      <c r="A152" s="17" t="s">
        <v>211</v>
      </c>
      <c r="B152" s="99" t="s">
        <v>288</v>
      </c>
      <c r="C152" s="99" t="s">
        <v>289</v>
      </c>
      <c r="D152" s="1"/>
      <c r="E152" s="1"/>
      <c r="F152" s="5"/>
      <c r="G152" s="84"/>
      <c r="H152" s="5"/>
      <c r="I152" s="84"/>
      <c r="J152" s="5"/>
    </row>
    <row r="153" spans="1:10" ht="28" outlineLevel="1" x14ac:dyDescent="0.15">
      <c r="A153" s="17" t="s">
        <v>212</v>
      </c>
      <c r="B153" s="99" t="s">
        <v>290</v>
      </c>
      <c r="C153" s="99" t="s">
        <v>291</v>
      </c>
      <c r="D153" s="1"/>
      <c r="E153" s="1"/>
      <c r="F153" s="5"/>
      <c r="G153" s="84"/>
      <c r="H153" s="5"/>
      <c r="I153" s="84"/>
      <c r="J153" s="5"/>
    </row>
    <row r="154" spans="1:10" ht="42" outlineLevel="1" x14ac:dyDescent="0.15">
      <c r="A154" s="17" t="s">
        <v>213</v>
      </c>
      <c r="B154" s="99" t="s">
        <v>292</v>
      </c>
      <c r="C154" s="99" t="s">
        <v>293</v>
      </c>
      <c r="D154" s="1"/>
      <c r="E154" s="1"/>
      <c r="F154" s="5"/>
      <c r="G154" s="84"/>
      <c r="H154" s="5"/>
      <c r="I154" s="84"/>
      <c r="J154" s="5"/>
    </row>
    <row r="155" spans="1:10" ht="14" outlineLevel="1" x14ac:dyDescent="0.15">
      <c r="A155" s="17" t="s">
        <v>214</v>
      </c>
      <c r="B155" s="99" t="s">
        <v>81</v>
      </c>
      <c r="C155" s="99" t="s">
        <v>352</v>
      </c>
      <c r="D155" s="1"/>
      <c r="E155" s="1"/>
      <c r="F155" s="5"/>
      <c r="G155" s="84"/>
      <c r="H155" s="5"/>
      <c r="I155" s="84"/>
      <c r="J155" s="5"/>
    </row>
    <row r="156" spans="1:10" ht="28" outlineLevel="1" x14ac:dyDescent="0.15">
      <c r="A156" s="17" t="s">
        <v>215</v>
      </c>
      <c r="B156" s="99" t="s">
        <v>294</v>
      </c>
      <c r="C156" s="99" t="s">
        <v>295</v>
      </c>
      <c r="D156" s="1"/>
      <c r="E156" s="1"/>
      <c r="F156" s="5"/>
      <c r="G156" s="84"/>
      <c r="H156" s="5"/>
      <c r="I156" s="84"/>
      <c r="J156" s="5"/>
    </row>
    <row r="157" spans="1:10" ht="42" outlineLevel="1" x14ac:dyDescent="0.15">
      <c r="A157" s="17" t="s">
        <v>216</v>
      </c>
      <c r="B157" s="99" t="s">
        <v>296</v>
      </c>
      <c r="C157" s="99" t="s">
        <v>297</v>
      </c>
      <c r="D157" s="1"/>
      <c r="E157" s="1"/>
      <c r="F157" s="5"/>
      <c r="G157" s="84"/>
      <c r="H157" s="5"/>
      <c r="I157" s="84"/>
      <c r="J157" s="5"/>
    </row>
    <row r="158" spans="1:10" ht="56" outlineLevel="1" x14ac:dyDescent="0.15">
      <c r="A158" s="17" t="s">
        <v>217</v>
      </c>
      <c r="B158" s="99" t="s">
        <v>298</v>
      </c>
      <c r="C158" s="99" t="s">
        <v>299</v>
      </c>
      <c r="D158" s="1"/>
      <c r="E158" s="1"/>
      <c r="F158" s="5"/>
      <c r="G158" s="84"/>
      <c r="H158" s="5"/>
      <c r="I158" s="84"/>
      <c r="J158" s="5"/>
    </row>
    <row r="159" spans="1:10" ht="42" outlineLevel="1" x14ac:dyDescent="0.15">
      <c r="A159" s="17" t="s">
        <v>218</v>
      </c>
      <c r="B159" s="99" t="s">
        <v>300</v>
      </c>
      <c r="C159" s="99" t="s">
        <v>301</v>
      </c>
      <c r="D159" s="1"/>
      <c r="E159" s="1"/>
      <c r="F159" s="5"/>
      <c r="G159" s="84"/>
      <c r="H159" s="5"/>
      <c r="I159" s="84"/>
      <c r="J159" s="5"/>
    </row>
    <row r="160" spans="1:10" ht="28" outlineLevel="1" x14ac:dyDescent="0.15">
      <c r="A160" s="17" t="s">
        <v>220</v>
      </c>
      <c r="B160" s="99" t="s">
        <v>75</v>
      </c>
      <c r="C160" s="99" t="s">
        <v>302</v>
      </c>
      <c r="D160" s="1"/>
      <c r="E160" s="1"/>
      <c r="F160" s="5"/>
      <c r="G160" s="84"/>
      <c r="H160" s="5"/>
      <c r="I160" s="84"/>
      <c r="J160" s="5"/>
    </row>
    <row r="161" spans="1:10" s="14" customFormat="1" x14ac:dyDescent="0.15">
      <c r="A161" s="18"/>
      <c r="B161" s="19"/>
      <c r="C161" s="19"/>
      <c r="D161" s="20"/>
      <c r="E161" s="20"/>
      <c r="F161" s="73"/>
      <c r="G161" s="85" t="e">
        <f>AVERAGE(G124:G160)</f>
        <v>#DIV/0!</v>
      </c>
      <c r="H161" s="74"/>
      <c r="I161" s="85" t="e">
        <f>AVERAGE(I124:I160)</f>
        <v>#DIV/0!</v>
      </c>
      <c r="J161" s="78"/>
    </row>
    <row r="162" spans="1:10" x14ac:dyDescent="0.15">
      <c r="A162" s="15"/>
      <c r="B162" s="11"/>
      <c r="C162" s="11"/>
      <c r="D162" s="16"/>
      <c r="E162" s="16"/>
      <c r="F162" s="11"/>
      <c r="G162" s="86"/>
      <c r="H162" s="11"/>
      <c r="I162" s="86"/>
    </row>
    <row r="163" spans="1:10" s="21" customFormat="1" ht="16" x14ac:dyDescent="0.15">
      <c r="A163" s="43">
        <v>6</v>
      </c>
      <c r="B163" s="44" t="s">
        <v>104</v>
      </c>
      <c r="C163" s="44"/>
      <c r="D163" s="44"/>
      <c r="E163" s="80"/>
      <c r="F163" s="71"/>
      <c r="G163" s="80"/>
      <c r="H163" s="71"/>
      <c r="I163" s="80"/>
      <c r="J163" s="75"/>
    </row>
    <row r="164" spans="1:10" s="21" customFormat="1" outlineLevel="1" x14ac:dyDescent="0.15">
      <c r="A164" s="45"/>
      <c r="B164" s="117"/>
      <c r="C164" s="117"/>
      <c r="D164" s="119"/>
      <c r="E164" s="119"/>
      <c r="F164" s="119"/>
      <c r="G164" s="119"/>
      <c r="H164" s="119"/>
      <c r="I164" s="119"/>
      <c r="J164" s="76"/>
    </row>
    <row r="165" spans="1:10" ht="98" outlineLevel="1" x14ac:dyDescent="0.15">
      <c r="A165" s="17" t="s">
        <v>105</v>
      </c>
      <c r="B165" s="99" t="s">
        <v>69</v>
      </c>
      <c r="C165" s="99" t="s">
        <v>112</v>
      </c>
      <c r="D165" s="1"/>
      <c r="E165" s="1"/>
      <c r="F165" s="98"/>
      <c r="G165" s="84"/>
      <c r="H165" s="5"/>
      <c r="I165" s="84"/>
      <c r="J165" s="98"/>
    </row>
    <row r="166" spans="1:10" ht="42" outlineLevel="1" x14ac:dyDescent="0.15">
      <c r="A166" s="17" t="s">
        <v>106</v>
      </c>
      <c r="B166" s="99" t="s">
        <v>23</v>
      </c>
      <c r="C166" s="99" t="s">
        <v>113</v>
      </c>
      <c r="D166" s="1"/>
      <c r="E166" s="1"/>
      <c r="F166" s="5"/>
      <c r="G166" s="84"/>
      <c r="H166" s="5"/>
      <c r="I166" s="84"/>
      <c r="J166" s="5"/>
    </row>
    <row r="167" spans="1:10" ht="98" outlineLevel="1" x14ac:dyDescent="0.15">
      <c r="A167" s="17" t="s">
        <v>107</v>
      </c>
      <c r="B167" s="99" t="s">
        <v>115</v>
      </c>
      <c r="C167" s="99" t="s">
        <v>114</v>
      </c>
      <c r="D167" s="1"/>
      <c r="E167" s="1"/>
      <c r="F167" s="5"/>
      <c r="G167" s="84"/>
      <c r="H167" s="5"/>
      <c r="I167" s="84"/>
      <c r="J167" s="5"/>
    </row>
    <row r="168" spans="1:10" ht="56" outlineLevel="1" x14ac:dyDescent="0.15">
      <c r="A168" s="17" t="s">
        <v>108</v>
      </c>
      <c r="B168" s="99" t="s">
        <v>24</v>
      </c>
      <c r="C168" s="99" t="s">
        <v>116</v>
      </c>
      <c r="D168" s="1"/>
      <c r="E168" s="1"/>
      <c r="F168" s="5"/>
      <c r="G168" s="84"/>
      <c r="H168" s="5"/>
      <c r="I168" s="84"/>
      <c r="J168" s="5"/>
    </row>
    <row r="169" spans="1:10" ht="70" outlineLevel="1" x14ac:dyDescent="0.15">
      <c r="A169" s="17" t="s">
        <v>109</v>
      </c>
      <c r="B169" s="111" t="s">
        <v>118</v>
      </c>
      <c r="C169" s="99" t="s">
        <v>117</v>
      </c>
      <c r="D169" s="1"/>
      <c r="E169" s="1"/>
      <c r="F169" s="5"/>
      <c r="G169" s="84"/>
      <c r="H169" s="5"/>
      <c r="I169" s="84"/>
      <c r="J169" s="5"/>
    </row>
    <row r="170" spans="1:10" ht="70" outlineLevel="1" x14ac:dyDescent="0.15">
      <c r="A170" s="17" t="s">
        <v>110</v>
      </c>
      <c r="B170" s="98" t="s">
        <v>120</v>
      </c>
      <c r="C170" s="98" t="s">
        <v>119</v>
      </c>
      <c r="D170" s="1"/>
      <c r="E170" s="1"/>
      <c r="F170" s="5"/>
      <c r="G170" s="84"/>
      <c r="H170" s="5"/>
      <c r="I170" s="84"/>
      <c r="J170" s="5"/>
    </row>
    <row r="171" spans="1:10" ht="42" outlineLevel="1" x14ac:dyDescent="0.15">
      <c r="A171" s="17" t="s">
        <v>111</v>
      </c>
      <c r="B171" s="98" t="s">
        <v>19</v>
      </c>
      <c r="C171" s="98" t="s">
        <v>121</v>
      </c>
      <c r="D171" s="1"/>
      <c r="E171" s="1"/>
      <c r="F171" s="5"/>
      <c r="G171" s="84"/>
      <c r="H171" s="5"/>
      <c r="I171" s="84"/>
      <c r="J171" s="5"/>
    </row>
    <row r="172" spans="1:10" ht="56" outlineLevel="1" x14ac:dyDescent="0.15">
      <c r="A172" s="17" t="s">
        <v>122</v>
      </c>
      <c r="B172" s="98" t="s">
        <v>22</v>
      </c>
      <c r="C172" s="98" t="s">
        <v>123</v>
      </c>
      <c r="D172" s="1"/>
      <c r="E172" s="1"/>
      <c r="F172" s="5"/>
      <c r="G172" s="84"/>
      <c r="H172" s="5"/>
      <c r="I172" s="84"/>
      <c r="J172" s="5"/>
    </row>
    <row r="173" spans="1:10" s="14" customFormat="1" x14ac:dyDescent="0.15">
      <c r="A173" s="18"/>
      <c r="B173" s="19"/>
      <c r="C173" s="19"/>
      <c r="D173" s="20"/>
      <c r="E173" s="20"/>
      <c r="F173" s="73"/>
      <c r="G173" s="85" t="e">
        <f>AVERAGE(G165:G172)</f>
        <v>#DIV/0!</v>
      </c>
      <c r="H173" s="74"/>
      <c r="I173" s="85" t="e">
        <f>AVERAGE(I165:I172)</f>
        <v>#DIV/0!</v>
      </c>
      <c r="J173" s="78"/>
    </row>
    <row r="174" spans="1:10" x14ac:dyDescent="0.15">
      <c r="A174" s="15"/>
      <c r="B174" s="11"/>
      <c r="C174" s="11"/>
      <c r="D174" s="16"/>
      <c r="E174" s="16"/>
      <c r="F174" s="11"/>
      <c r="G174" s="86"/>
      <c r="H174" s="11"/>
      <c r="I174" s="86"/>
    </row>
    <row r="175" spans="1:10" s="21" customFormat="1" ht="16" x14ac:dyDescent="0.15">
      <c r="A175" s="43">
        <v>7</v>
      </c>
      <c r="B175" s="44" t="s">
        <v>124</v>
      </c>
      <c r="C175" s="44"/>
      <c r="D175" s="44"/>
      <c r="E175" s="80"/>
      <c r="F175" s="71"/>
      <c r="G175" s="80"/>
      <c r="H175" s="71"/>
      <c r="I175" s="80"/>
      <c r="J175" s="75"/>
    </row>
    <row r="176" spans="1:10" s="21" customFormat="1" outlineLevel="1" x14ac:dyDescent="0.15">
      <c r="A176" s="45"/>
      <c r="B176" s="117"/>
      <c r="C176" s="117"/>
      <c r="D176" s="119"/>
      <c r="E176" s="119"/>
      <c r="F176" s="119"/>
      <c r="G176" s="119"/>
      <c r="H176" s="119"/>
      <c r="I176" s="119"/>
      <c r="J176" s="76"/>
    </row>
    <row r="177" spans="1:10" ht="106.5" customHeight="1" outlineLevel="1" x14ac:dyDescent="0.15">
      <c r="A177" s="17" t="s">
        <v>27</v>
      </c>
      <c r="B177" s="99" t="s">
        <v>136</v>
      </c>
      <c r="C177" s="99" t="s">
        <v>137</v>
      </c>
      <c r="D177" s="1"/>
      <c r="E177" s="1"/>
      <c r="F177" s="98"/>
      <c r="G177" s="84"/>
      <c r="H177" s="5"/>
      <c r="I177" s="84"/>
      <c r="J177" s="98"/>
    </row>
    <row r="178" spans="1:10" ht="57" customHeight="1" outlineLevel="1" x14ac:dyDescent="0.15">
      <c r="A178" s="17" t="s">
        <v>28</v>
      </c>
      <c r="B178" s="99" t="s">
        <v>138</v>
      </c>
      <c r="C178" s="99" t="s">
        <v>139</v>
      </c>
      <c r="D178" s="1"/>
      <c r="E178" s="1"/>
      <c r="F178" s="5"/>
      <c r="G178" s="84"/>
      <c r="H178" s="5"/>
      <c r="I178" s="84"/>
      <c r="J178" s="5"/>
    </row>
    <row r="179" spans="1:10" ht="42" outlineLevel="1" x14ac:dyDescent="0.15">
      <c r="A179" s="17" t="s">
        <v>26</v>
      </c>
      <c r="B179" s="112" t="s">
        <v>140</v>
      </c>
      <c r="C179" s="98" t="s">
        <v>141</v>
      </c>
      <c r="D179" s="1"/>
      <c r="E179" s="1"/>
      <c r="F179" s="5"/>
      <c r="G179" s="84"/>
      <c r="H179" s="5"/>
      <c r="I179" s="84"/>
      <c r="J179" s="5"/>
    </row>
    <row r="180" spans="1:10" ht="42" outlineLevel="1" x14ac:dyDescent="0.15">
      <c r="A180" s="17" t="s">
        <v>125</v>
      </c>
      <c r="B180" s="98" t="s">
        <v>142</v>
      </c>
      <c r="C180" s="98" t="s">
        <v>143</v>
      </c>
      <c r="D180" s="1"/>
      <c r="E180" s="1"/>
      <c r="F180" s="5"/>
      <c r="G180" s="84"/>
      <c r="H180" s="5"/>
      <c r="I180" s="84"/>
      <c r="J180" s="5"/>
    </row>
    <row r="181" spans="1:10" ht="42" outlineLevel="1" x14ac:dyDescent="0.15">
      <c r="A181" s="18" t="s">
        <v>126</v>
      </c>
      <c r="B181" s="98" t="s">
        <v>144</v>
      </c>
      <c r="C181" s="98" t="s">
        <v>145</v>
      </c>
      <c r="D181" s="16"/>
      <c r="E181" s="16"/>
      <c r="F181" s="11"/>
      <c r="G181" s="84"/>
      <c r="H181" s="5"/>
      <c r="I181" s="84"/>
      <c r="J181" s="5"/>
    </row>
    <row r="182" spans="1:10" ht="28" outlineLevel="1" x14ac:dyDescent="0.15">
      <c r="A182" s="18" t="s">
        <v>127</v>
      </c>
      <c r="B182" s="98" t="s">
        <v>146</v>
      </c>
      <c r="C182" s="98" t="s">
        <v>147</v>
      </c>
      <c r="D182" s="16"/>
      <c r="E182" s="16"/>
      <c r="F182" s="11"/>
      <c r="G182" s="84"/>
      <c r="H182" s="5"/>
      <c r="I182" s="84"/>
      <c r="J182" s="5"/>
    </row>
    <row r="183" spans="1:10" ht="56" outlineLevel="1" x14ac:dyDescent="0.15">
      <c r="A183" s="18" t="s">
        <v>128</v>
      </c>
      <c r="B183" s="98" t="s">
        <v>148</v>
      </c>
      <c r="C183" s="98" t="s">
        <v>149</v>
      </c>
      <c r="D183" s="16"/>
      <c r="E183" s="16"/>
      <c r="F183" s="11"/>
      <c r="G183" s="84"/>
      <c r="H183" s="5"/>
      <c r="I183" s="84"/>
      <c r="J183" s="5"/>
    </row>
    <row r="184" spans="1:10" ht="28" outlineLevel="1" x14ac:dyDescent="0.15">
      <c r="A184" s="18" t="s">
        <v>129</v>
      </c>
      <c r="B184" s="98" t="s">
        <v>150</v>
      </c>
      <c r="C184" s="98" t="s">
        <v>151</v>
      </c>
      <c r="D184" s="16"/>
      <c r="E184" s="16"/>
      <c r="F184" s="11"/>
      <c r="G184" s="84"/>
      <c r="H184" s="5"/>
      <c r="I184" s="84"/>
      <c r="J184" s="5"/>
    </row>
    <row r="185" spans="1:10" ht="28" outlineLevel="1" x14ac:dyDescent="0.15">
      <c r="A185" s="18" t="s">
        <v>130</v>
      </c>
      <c r="B185" s="98" t="s">
        <v>152</v>
      </c>
      <c r="C185" s="98" t="s">
        <v>153</v>
      </c>
      <c r="D185" s="16"/>
      <c r="E185" s="16"/>
      <c r="F185" s="11"/>
      <c r="G185" s="84"/>
      <c r="H185" s="5"/>
      <c r="I185" s="84"/>
      <c r="J185" s="5"/>
    </row>
    <row r="186" spans="1:10" ht="42" outlineLevel="1" x14ac:dyDescent="0.15">
      <c r="A186" s="18" t="s">
        <v>131</v>
      </c>
      <c r="B186" s="98" t="s">
        <v>154</v>
      </c>
      <c r="C186" s="98" t="s">
        <v>155</v>
      </c>
      <c r="E186" s="16"/>
      <c r="F186" s="11"/>
      <c r="G186" s="84"/>
      <c r="H186" s="5"/>
      <c r="I186" s="84"/>
      <c r="J186" s="5"/>
    </row>
    <row r="187" spans="1:10" ht="28" outlineLevel="1" x14ac:dyDescent="0.15">
      <c r="A187" s="18" t="s">
        <v>132</v>
      </c>
      <c r="B187" s="98" t="s">
        <v>72</v>
      </c>
      <c r="C187" s="98" t="s">
        <v>156</v>
      </c>
      <c r="D187" s="16"/>
      <c r="E187" s="16"/>
      <c r="F187" s="11"/>
      <c r="G187" s="84"/>
      <c r="H187" s="5"/>
      <c r="I187" s="84"/>
      <c r="J187" s="5"/>
    </row>
    <row r="188" spans="1:10" ht="28" outlineLevel="1" x14ac:dyDescent="0.15">
      <c r="A188" s="18" t="s">
        <v>133</v>
      </c>
      <c r="B188" s="98" t="s">
        <v>73</v>
      </c>
      <c r="C188" s="98" t="s">
        <v>157</v>
      </c>
      <c r="D188" s="16"/>
      <c r="E188" s="16"/>
      <c r="F188" s="11"/>
      <c r="G188" s="84"/>
      <c r="H188" s="5"/>
      <c r="I188" s="84"/>
      <c r="J188" s="5"/>
    </row>
    <row r="189" spans="1:10" ht="56" outlineLevel="1" x14ac:dyDescent="0.15">
      <c r="A189" s="18" t="s">
        <v>134</v>
      </c>
      <c r="B189" s="98" t="s">
        <v>74</v>
      </c>
      <c r="C189" s="98" t="s">
        <v>158</v>
      </c>
      <c r="D189" s="16"/>
      <c r="E189" s="16"/>
      <c r="F189" s="11"/>
      <c r="G189" s="84"/>
      <c r="H189" s="5"/>
      <c r="I189" s="84"/>
      <c r="J189" s="5"/>
    </row>
    <row r="190" spans="1:10" ht="77.25" customHeight="1" outlineLevel="1" x14ac:dyDescent="0.15">
      <c r="A190" s="17" t="s">
        <v>135</v>
      </c>
      <c r="B190" s="112" t="s">
        <v>159</v>
      </c>
      <c r="C190" s="98" t="s">
        <v>160</v>
      </c>
      <c r="D190" s="1"/>
      <c r="E190" s="1"/>
      <c r="F190" s="5"/>
      <c r="G190" s="84"/>
      <c r="H190" s="5"/>
      <c r="I190" s="84"/>
      <c r="J190" s="5"/>
    </row>
    <row r="191" spans="1:10" s="14" customFormat="1" x14ac:dyDescent="0.15">
      <c r="A191" s="18"/>
      <c r="B191" s="19"/>
      <c r="C191" s="19"/>
      <c r="D191" s="20"/>
      <c r="E191" s="20"/>
      <c r="F191" s="73"/>
      <c r="G191" s="85" t="e">
        <f>AVERAGE(G177:G190)</f>
        <v>#DIV/0!</v>
      </c>
      <c r="H191" s="74"/>
      <c r="I191" s="85" t="e">
        <f>AVERAGE(I177:I190)</f>
        <v>#DIV/0!</v>
      </c>
      <c r="J191" s="78"/>
    </row>
    <row r="192" spans="1:10" x14ac:dyDescent="0.15">
      <c r="A192" s="15"/>
      <c r="B192" s="11"/>
      <c r="C192" s="11"/>
      <c r="D192" s="16"/>
      <c r="E192" s="16"/>
      <c r="F192" s="11"/>
      <c r="G192" s="86"/>
      <c r="H192" s="11"/>
      <c r="I192" s="86"/>
    </row>
    <row r="193" spans="1:10" s="21" customFormat="1" ht="16" x14ac:dyDescent="0.15">
      <c r="A193" s="43">
        <v>8</v>
      </c>
      <c r="B193" s="44" t="s">
        <v>161</v>
      </c>
      <c r="C193" s="44"/>
      <c r="D193" s="44"/>
      <c r="E193" s="80"/>
      <c r="F193" s="71"/>
      <c r="G193" s="80"/>
      <c r="H193" s="71"/>
      <c r="I193" s="80"/>
      <c r="J193" s="75"/>
    </row>
    <row r="194" spans="1:10" s="21" customFormat="1" outlineLevel="1" x14ac:dyDescent="0.15">
      <c r="A194" s="45"/>
      <c r="B194" s="117"/>
      <c r="C194" s="117"/>
      <c r="D194" s="119"/>
      <c r="E194" s="119"/>
      <c r="F194" s="119"/>
      <c r="G194" s="119"/>
      <c r="H194" s="119"/>
      <c r="I194" s="119"/>
      <c r="J194" s="76"/>
    </row>
    <row r="195" spans="1:10" ht="42" outlineLevel="1" x14ac:dyDescent="0.15">
      <c r="A195" s="17" t="s">
        <v>29</v>
      </c>
      <c r="B195" s="99" t="s">
        <v>169</v>
      </c>
      <c r="C195" s="99" t="s">
        <v>170</v>
      </c>
      <c r="D195" s="1"/>
      <c r="E195" s="1"/>
      <c r="F195" s="98"/>
      <c r="G195" s="84"/>
      <c r="H195" s="5"/>
      <c r="I195" s="84"/>
      <c r="J195" s="98"/>
    </row>
    <row r="196" spans="1:10" ht="28" outlineLevel="1" x14ac:dyDescent="0.15">
      <c r="A196" s="17" t="s">
        <v>30</v>
      </c>
      <c r="B196" s="99" t="s">
        <v>171</v>
      </c>
      <c r="C196" s="99" t="s">
        <v>172</v>
      </c>
      <c r="D196" s="1"/>
      <c r="E196" s="1"/>
      <c r="F196" s="5"/>
      <c r="G196" s="84"/>
      <c r="H196" s="5"/>
      <c r="I196" s="84"/>
      <c r="J196" s="5"/>
    </row>
    <row r="197" spans="1:10" ht="56" outlineLevel="1" x14ac:dyDescent="0.15">
      <c r="A197" s="17" t="s">
        <v>0</v>
      </c>
      <c r="B197" s="99" t="s">
        <v>173</v>
      </c>
      <c r="C197" s="99" t="s">
        <v>174</v>
      </c>
      <c r="D197" s="1"/>
      <c r="E197" s="1"/>
      <c r="F197" s="5"/>
      <c r="G197" s="84"/>
      <c r="H197" s="5"/>
      <c r="I197" s="84"/>
      <c r="J197" s="5"/>
    </row>
    <row r="198" spans="1:10" ht="42" outlineLevel="1" x14ac:dyDescent="0.15">
      <c r="A198" s="17" t="s">
        <v>162</v>
      </c>
      <c r="B198" s="99" t="s">
        <v>175</v>
      </c>
      <c r="C198" s="99" t="s">
        <v>176</v>
      </c>
      <c r="D198" s="1"/>
      <c r="E198" s="1"/>
      <c r="F198" s="5"/>
      <c r="G198" s="84"/>
      <c r="H198" s="5"/>
      <c r="I198" s="84"/>
      <c r="J198" s="5"/>
    </row>
    <row r="199" spans="1:10" ht="56" outlineLevel="1" x14ac:dyDescent="0.15">
      <c r="A199" s="17" t="s">
        <v>163</v>
      </c>
      <c r="B199" s="98" t="s">
        <v>177</v>
      </c>
      <c r="C199" s="101" t="s">
        <v>178</v>
      </c>
      <c r="D199" s="1"/>
      <c r="E199" s="1"/>
      <c r="F199" s="5"/>
      <c r="G199" s="84"/>
      <c r="H199" s="5"/>
      <c r="I199" s="84"/>
      <c r="J199" s="5"/>
    </row>
    <row r="200" spans="1:10" ht="42" outlineLevel="1" x14ac:dyDescent="0.15">
      <c r="A200" s="17" t="s">
        <v>164</v>
      </c>
      <c r="B200" s="98" t="s">
        <v>76</v>
      </c>
      <c r="C200" s="101" t="s">
        <v>179</v>
      </c>
      <c r="D200" s="1"/>
      <c r="E200" s="1"/>
      <c r="F200" s="5"/>
      <c r="G200" s="84"/>
      <c r="H200" s="5"/>
      <c r="I200" s="84"/>
      <c r="J200" s="5"/>
    </row>
    <row r="201" spans="1:10" ht="42" outlineLevel="1" x14ac:dyDescent="0.15">
      <c r="A201" s="17" t="s">
        <v>165</v>
      </c>
      <c r="B201" s="98" t="s">
        <v>77</v>
      </c>
      <c r="C201" s="98" t="s">
        <v>180</v>
      </c>
      <c r="D201" s="1"/>
      <c r="E201" s="1"/>
      <c r="F201" s="5"/>
      <c r="G201" s="84"/>
      <c r="H201" s="5"/>
      <c r="I201" s="84"/>
      <c r="J201" s="5"/>
    </row>
    <row r="202" spans="1:10" ht="56" outlineLevel="1" x14ac:dyDescent="0.15">
      <c r="A202" s="17" t="s">
        <v>166</v>
      </c>
      <c r="B202" s="98" t="s">
        <v>181</v>
      </c>
      <c r="C202" s="101" t="s">
        <v>182</v>
      </c>
      <c r="D202" s="1"/>
      <c r="E202" s="1"/>
      <c r="F202" s="5"/>
      <c r="G202" s="84"/>
      <c r="H202" s="5"/>
      <c r="I202" s="84"/>
      <c r="J202" s="5"/>
    </row>
    <row r="203" spans="1:10" ht="42" outlineLevel="1" x14ac:dyDescent="0.15">
      <c r="A203" s="17" t="s">
        <v>167</v>
      </c>
      <c r="B203" s="98" t="s">
        <v>183</v>
      </c>
      <c r="C203" s="101" t="s">
        <v>184</v>
      </c>
      <c r="D203" s="1"/>
      <c r="E203" s="1"/>
      <c r="F203" s="5"/>
      <c r="G203" s="84"/>
      <c r="H203" s="5"/>
      <c r="I203" s="84"/>
      <c r="J203" s="5"/>
    </row>
    <row r="204" spans="1:10" ht="28" outlineLevel="1" x14ac:dyDescent="0.15">
      <c r="A204" s="17" t="s">
        <v>168</v>
      </c>
      <c r="B204" s="98" t="s">
        <v>185</v>
      </c>
      <c r="C204" s="101" t="s">
        <v>221</v>
      </c>
      <c r="D204" s="1"/>
      <c r="E204" s="1"/>
      <c r="F204" s="5"/>
      <c r="G204" s="84"/>
      <c r="H204" s="5"/>
      <c r="I204" s="84"/>
      <c r="J204" s="5"/>
    </row>
    <row r="205" spans="1:10" ht="56" outlineLevel="1" x14ac:dyDescent="0.15">
      <c r="A205" s="17" t="s">
        <v>222</v>
      </c>
      <c r="B205" s="98" t="s">
        <v>303</v>
      </c>
      <c r="C205" s="101" t="s">
        <v>304</v>
      </c>
      <c r="D205" s="1"/>
      <c r="E205" s="1"/>
      <c r="F205" s="5"/>
      <c r="G205" s="84"/>
      <c r="H205" s="5"/>
      <c r="I205" s="84"/>
      <c r="J205" s="5"/>
    </row>
    <row r="206" spans="1:10" ht="42" outlineLevel="1" x14ac:dyDescent="0.15">
      <c r="A206" s="17" t="s">
        <v>223</v>
      </c>
      <c r="B206" s="98" t="s">
        <v>305</v>
      </c>
      <c r="C206" s="101" t="s">
        <v>306</v>
      </c>
      <c r="D206" s="1"/>
      <c r="E206" s="1"/>
      <c r="F206" s="5"/>
      <c r="G206" s="84"/>
      <c r="H206" s="5"/>
      <c r="I206" s="84"/>
      <c r="J206" s="5"/>
    </row>
    <row r="207" spans="1:10" ht="42" outlineLevel="1" x14ac:dyDescent="0.15">
      <c r="A207" s="17" t="s">
        <v>224</v>
      </c>
      <c r="B207" s="98" t="s">
        <v>307</v>
      </c>
      <c r="C207" s="101" t="s">
        <v>308</v>
      </c>
      <c r="D207" s="1"/>
      <c r="E207" s="1"/>
      <c r="F207" s="5"/>
      <c r="G207" s="84"/>
      <c r="H207" s="5"/>
      <c r="I207" s="84"/>
      <c r="J207" s="5"/>
    </row>
    <row r="208" spans="1:10" ht="28" outlineLevel="1" x14ac:dyDescent="0.15">
      <c r="A208" s="17" t="s">
        <v>225</v>
      </c>
      <c r="B208" s="98" t="s">
        <v>309</v>
      </c>
      <c r="C208" s="101" t="s">
        <v>310</v>
      </c>
      <c r="D208" s="1"/>
      <c r="E208" s="1"/>
      <c r="F208" s="5"/>
      <c r="G208" s="84"/>
      <c r="H208" s="5"/>
      <c r="I208" s="84"/>
      <c r="J208" s="5"/>
    </row>
    <row r="209" spans="1:10" ht="28" outlineLevel="1" x14ac:dyDescent="0.15">
      <c r="A209" s="17" t="s">
        <v>226</v>
      </c>
      <c r="B209" s="98" t="s">
        <v>311</v>
      </c>
      <c r="C209" s="101" t="s">
        <v>312</v>
      </c>
      <c r="D209" s="1"/>
      <c r="E209" s="1"/>
      <c r="F209" s="5"/>
      <c r="G209" s="84"/>
      <c r="H209" s="5"/>
      <c r="I209" s="84"/>
      <c r="J209" s="5"/>
    </row>
    <row r="210" spans="1:10" ht="42" outlineLevel="1" x14ac:dyDescent="0.15">
      <c r="A210" s="17" t="s">
        <v>227</v>
      </c>
      <c r="B210" s="98" t="s">
        <v>313</v>
      </c>
      <c r="C210" s="101" t="s">
        <v>314</v>
      </c>
      <c r="D210" s="1"/>
      <c r="E210" s="1"/>
      <c r="F210" s="5"/>
      <c r="G210" s="84"/>
      <c r="H210" s="5"/>
      <c r="I210" s="84"/>
      <c r="J210" s="5"/>
    </row>
    <row r="211" spans="1:10" ht="28" outlineLevel="1" x14ac:dyDescent="0.15">
      <c r="A211" s="17" t="s">
        <v>228</v>
      </c>
      <c r="B211" s="98" t="s">
        <v>78</v>
      </c>
      <c r="C211" s="101" t="s">
        <v>315</v>
      </c>
      <c r="D211" s="1"/>
      <c r="E211" s="1"/>
      <c r="F211" s="5"/>
      <c r="G211" s="84"/>
      <c r="H211" s="5"/>
      <c r="I211" s="84"/>
      <c r="J211" s="5"/>
    </row>
    <row r="212" spans="1:10" ht="42" outlineLevel="1" x14ac:dyDescent="0.15">
      <c r="A212" s="17" t="s">
        <v>317</v>
      </c>
      <c r="B212" s="98" t="s">
        <v>316</v>
      </c>
      <c r="C212" s="101" t="s">
        <v>318</v>
      </c>
      <c r="D212" s="1"/>
      <c r="E212" s="1"/>
      <c r="F212" s="5"/>
      <c r="G212" s="84"/>
      <c r="H212" s="5"/>
      <c r="I212" s="84"/>
      <c r="J212" s="5"/>
    </row>
    <row r="213" spans="1:10" ht="28" outlineLevel="1" x14ac:dyDescent="0.15">
      <c r="A213" s="17" t="s">
        <v>229</v>
      </c>
      <c r="B213" s="98" t="s">
        <v>319</v>
      </c>
      <c r="C213" s="101" t="s">
        <v>320</v>
      </c>
      <c r="D213" s="1"/>
      <c r="E213" s="1"/>
      <c r="F213" s="5"/>
      <c r="G213" s="84"/>
      <c r="H213" s="5"/>
      <c r="I213" s="84"/>
      <c r="J213" s="5"/>
    </row>
    <row r="214" spans="1:10" ht="28" outlineLevel="1" x14ac:dyDescent="0.15">
      <c r="A214" s="17" t="s">
        <v>230</v>
      </c>
      <c r="B214" s="98" t="s">
        <v>321</v>
      </c>
      <c r="C214" s="101" t="s">
        <v>322</v>
      </c>
      <c r="D214" s="1"/>
      <c r="E214" s="1"/>
      <c r="F214" s="5"/>
      <c r="G214" s="84"/>
      <c r="H214" s="5"/>
      <c r="I214" s="84"/>
      <c r="J214" s="5"/>
    </row>
    <row r="215" spans="1:10" ht="28" outlineLevel="1" x14ac:dyDescent="0.15">
      <c r="A215" s="17" t="s">
        <v>231</v>
      </c>
      <c r="B215" s="98" t="s">
        <v>323</v>
      </c>
      <c r="C215" s="101" t="s">
        <v>324</v>
      </c>
      <c r="D215" s="1"/>
      <c r="E215" s="1"/>
      <c r="F215" s="5"/>
      <c r="G215" s="84"/>
      <c r="H215" s="5"/>
      <c r="I215" s="84"/>
      <c r="J215" s="5"/>
    </row>
    <row r="216" spans="1:10" ht="28" outlineLevel="1" x14ac:dyDescent="0.15">
      <c r="A216" s="17" t="s">
        <v>232</v>
      </c>
      <c r="B216" s="98" t="s">
        <v>79</v>
      </c>
      <c r="C216" s="101" t="s">
        <v>325</v>
      </c>
      <c r="D216" s="1"/>
      <c r="E216" s="1"/>
      <c r="F216" s="5"/>
      <c r="G216" s="84"/>
      <c r="H216" s="5"/>
      <c r="I216" s="84"/>
      <c r="J216" s="5"/>
    </row>
    <row r="217" spans="1:10" ht="28" outlineLevel="1" x14ac:dyDescent="0.15">
      <c r="A217" s="17" t="s">
        <v>233</v>
      </c>
      <c r="B217" s="98" t="s">
        <v>326</v>
      </c>
      <c r="C217" s="101" t="s">
        <v>327</v>
      </c>
      <c r="D217" s="1"/>
      <c r="E217" s="1"/>
      <c r="F217" s="5"/>
      <c r="G217" s="84"/>
      <c r="H217" s="5"/>
      <c r="I217" s="84"/>
      <c r="J217" s="5"/>
    </row>
    <row r="218" spans="1:10" ht="28" outlineLevel="1" x14ac:dyDescent="0.15">
      <c r="A218" s="17" t="s">
        <v>234</v>
      </c>
      <c r="B218" s="98" t="s">
        <v>328</v>
      </c>
      <c r="C218" s="101" t="s">
        <v>329</v>
      </c>
      <c r="D218" s="1"/>
      <c r="E218" s="1"/>
      <c r="F218" s="5"/>
      <c r="G218" s="84"/>
      <c r="H218" s="5"/>
      <c r="I218" s="84"/>
      <c r="J218" s="5"/>
    </row>
    <row r="219" spans="1:10" ht="14" outlineLevel="1" x14ac:dyDescent="0.15">
      <c r="A219" s="17" t="s">
        <v>235</v>
      </c>
      <c r="B219" s="98" t="s">
        <v>330</v>
      </c>
      <c r="C219" s="101" t="s">
        <v>331</v>
      </c>
      <c r="D219" s="1"/>
      <c r="E219" s="1"/>
      <c r="F219" s="5"/>
      <c r="G219" s="84"/>
      <c r="H219" s="5"/>
      <c r="I219" s="84"/>
      <c r="J219" s="5"/>
    </row>
    <row r="220" spans="1:10" ht="28" outlineLevel="1" x14ac:dyDescent="0.15">
      <c r="A220" s="17" t="s">
        <v>236</v>
      </c>
      <c r="B220" s="98" t="s">
        <v>332</v>
      </c>
      <c r="C220" s="101" t="s">
        <v>333</v>
      </c>
      <c r="D220" s="1"/>
      <c r="E220" s="1"/>
      <c r="F220" s="5"/>
      <c r="G220" s="84"/>
      <c r="H220" s="5"/>
      <c r="I220" s="84"/>
      <c r="J220" s="5"/>
    </row>
    <row r="221" spans="1:10" ht="28" outlineLevel="1" x14ac:dyDescent="0.15">
      <c r="A221" s="17" t="s">
        <v>237</v>
      </c>
      <c r="B221" s="98" t="s">
        <v>334</v>
      </c>
      <c r="C221" s="101" t="s">
        <v>335</v>
      </c>
      <c r="D221" s="1"/>
      <c r="E221" s="1"/>
      <c r="F221" s="5"/>
      <c r="G221" s="84"/>
      <c r="H221" s="5"/>
      <c r="I221" s="84"/>
      <c r="J221" s="5"/>
    </row>
    <row r="222" spans="1:10" ht="14" outlineLevel="1" x14ac:dyDescent="0.15">
      <c r="A222" s="17" t="s">
        <v>238</v>
      </c>
      <c r="B222" s="98" t="s">
        <v>336</v>
      </c>
      <c r="C222" s="101" t="s">
        <v>337</v>
      </c>
      <c r="D222" s="1"/>
      <c r="E222" s="1"/>
      <c r="F222" s="5"/>
      <c r="G222" s="84"/>
      <c r="H222" s="5"/>
      <c r="I222" s="84"/>
      <c r="J222" s="5"/>
    </row>
    <row r="223" spans="1:10" ht="28" outlineLevel="1" x14ac:dyDescent="0.15">
      <c r="A223" s="17" t="s">
        <v>239</v>
      </c>
      <c r="B223" s="98" t="s">
        <v>338</v>
      </c>
      <c r="C223" s="101" t="s">
        <v>339</v>
      </c>
      <c r="D223" s="1"/>
      <c r="E223" s="1"/>
      <c r="F223" s="5"/>
      <c r="G223" s="84"/>
      <c r="H223" s="5"/>
      <c r="I223" s="84"/>
      <c r="J223" s="5"/>
    </row>
    <row r="224" spans="1:10" ht="28" outlineLevel="1" x14ac:dyDescent="0.15">
      <c r="A224" s="17" t="s">
        <v>240</v>
      </c>
      <c r="B224" s="98" t="s">
        <v>340</v>
      </c>
      <c r="C224" s="101" t="s">
        <v>341</v>
      </c>
      <c r="D224" s="1"/>
      <c r="E224" s="1"/>
      <c r="F224" s="5"/>
      <c r="G224" s="84"/>
      <c r="H224" s="5"/>
      <c r="I224" s="84"/>
      <c r="J224" s="5"/>
    </row>
    <row r="225" spans="1:10" ht="28" outlineLevel="1" x14ac:dyDescent="0.15">
      <c r="A225" s="17" t="s">
        <v>241</v>
      </c>
      <c r="B225" s="98" t="s">
        <v>342</v>
      </c>
      <c r="C225" s="101" t="s">
        <v>343</v>
      </c>
      <c r="D225" s="1"/>
      <c r="E225" s="1"/>
      <c r="F225" s="5"/>
      <c r="G225" s="84"/>
      <c r="H225" s="5"/>
      <c r="I225" s="84"/>
      <c r="J225" s="5"/>
    </row>
    <row r="226" spans="1:10" ht="28" outlineLevel="1" x14ac:dyDescent="0.15">
      <c r="A226" s="17" t="s">
        <v>242</v>
      </c>
      <c r="B226" s="98" t="s">
        <v>20</v>
      </c>
      <c r="C226" s="101" t="s">
        <v>344</v>
      </c>
      <c r="D226" s="1"/>
      <c r="E226" s="1"/>
      <c r="F226" s="5"/>
      <c r="G226" s="84"/>
      <c r="H226" s="5"/>
      <c r="I226" s="84"/>
      <c r="J226" s="5"/>
    </row>
    <row r="227" spans="1:10" ht="14" outlineLevel="1" x14ac:dyDescent="0.15">
      <c r="A227" s="17" t="s">
        <v>243</v>
      </c>
      <c r="B227" s="98" t="s">
        <v>345</v>
      </c>
      <c r="C227" s="101" t="s">
        <v>346</v>
      </c>
      <c r="D227" s="1"/>
      <c r="E227" s="1"/>
      <c r="F227" s="5"/>
      <c r="G227" s="84"/>
      <c r="H227" s="5"/>
      <c r="I227" s="84"/>
      <c r="J227" s="5"/>
    </row>
    <row r="228" spans="1:10" ht="42" outlineLevel="1" x14ac:dyDescent="0.15">
      <c r="A228" s="17" t="s">
        <v>244</v>
      </c>
      <c r="B228" s="98" t="s">
        <v>347</v>
      </c>
      <c r="C228" s="98" t="s">
        <v>348</v>
      </c>
      <c r="D228" s="1"/>
      <c r="E228" s="1"/>
      <c r="F228" s="5"/>
      <c r="G228" s="84"/>
      <c r="H228" s="5"/>
      <c r="I228" s="84"/>
      <c r="J228" s="5"/>
    </row>
    <row r="229" spans="1:10" s="14" customFormat="1" x14ac:dyDescent="0.15">
      <c r="A229" s="18"/>
      <c r="B229" s="19"/>
      <c r="C229" s="19"/>
      <c r="D229" s="20"/>
      <c r="E229" s="20"/>
      <c r="F229" s="73"/>
      <c r="G229" s="85" t="e">
        <f>AVERAGE(G195:G228)</f>
        <v>#DIV/0!</v>
      </c>
      <c r="H229" s="74"/>
      <c r="I229" s="85" t="e">
        <f>AVERAGE(I195:I228)</f>
        <v>#DIV/0!</v>
      </c>
      <c r="J229" s="78"/>
    </row>
    <row r="230" spans="1:10" x14ac:dyDescent="0.15">
      <c r="A230" s="15"/>
      <c r="B230" s="11"/>
      <c r="C230" s="11"/>
      <c r="D230" s="16"/>
      <c r="E230" s="16"/>
      <c r="F230" s="11"/>
      <c r="G230" s="86"/>
      <c r="H230" s="11"/>
      <c r="I230" s="86"/>
    </row>
  </sheetData>
  <autoFilter ref="A9:G121" xr:uid="{00000000-0009-0000-0000-000001000000}"/>
  <customSheetViews>
    <customSheetView guid="{FAECBC4C-5428-4016-9561-61D61C1EC9AA}" scale="70" showPageBreaks="1" fitToPage="1" printArea="1" showAutoFilter="1" hiddenRows="1" hiddenColumns="1" showRuler="0" topLeftCell="A7">
      <pane xSplit="5" ySplit="115" topLeftCell="H158" activePane="bottomRight" state="frozenSplit"/>
      <selection pane="bottomRight" activeCell="O236" sqref="O236"/>
      <rowBreaks count="3" manualBreakCount="3">
        <brk id="145" max="13" man="1"/>
        <brk id="172" max="13" man="1"/>
        <brk id="299" max="13" man="1"/>
      </rowBreaks>
      <pageMargins left="0.7" right="0.7" top="0.75" bottom="0.75" header="0.3" footer="0.3"/>
      <printOptions horizontalCentered="1"/>
      <pageSetup paperSize="8" scale="62" fitToHeight="13" orientation="landscape" horizontalDpi="1200" verticalDpi="1200"/>
      <headerFooter alignWithMargins="0"/>
      <autoFilter ref="B1:M1" xr:uid="{B0C81EC0-4A86-AA46-9704-25AF290BBCF1}"/>
    </customSheetView>
  </customSheetViews>
  <mergeCells count="12">
    <mergeCell ref="A7:J7"/>
    <mergeCell ref="B11:I11"/>
    <mergeCell ref="B50:I50"/>
    <mergeCell ref="B74:I74"/>
    <mergeCell ref="B194:I194"/>
    <mergeCell ref="B83:I83"/>
    <mergeCell ref="B105:I105"/>
    <mergeCell ref="B164:I164"/>
    <mergeCell ref="D8:F8"/>
    <mergeCell ref="G8:H8"/>
    <mergeCell ref="A8:C8"/>
    <mergeCell ref="B176:I176"/>
  </mergeCells>
  <phoneticPr fontId="3" type="noConversion"/>
  <conditionalFormatting sqref="D1:D10 D12:D185 D187:D65381">
    <cfRule type="cellIs" dxfId="18" priority="25" stopIfTrue="1" operator="equal">
      <formula>$D$1</formula>
    </cfRule>
  </conditionalFormatting>
  <conditionalFormatting sqref="E1:E10 E12:E65381">
    <cfRule type="cellIs" dxfId="17" priority="463" stopIfTrue="1" operator="equal">
      <formula>$E$1</formula>
    </cfRule>
  </conditionalFormatting>
  <conditionalFormatting sqref="F9 H9">
    <cfRule type="cellIs" dxfId="16" priority="462" stopIfTrue="1" operator="equal">
      <formula>#REF!</formula>
    </cfRule>
  </conditionalFormatting>
  <conditionalFormatting sqref="G13:G42 I13:I42 G44:G46 I44:I46 G52:G59 I52:I59 G61:G70 I61:I70 G76:G79 I76:I79 G85 I85 G87:G95 I87:I95 G97:G101 I97:I101 G107 I107 G109:G114 I109:I114 G116:G120 I116:I120 G124:G160 I124:I160 G165:G172 I165:I172 G195:G228 I195:I228">
    <cfRule type="cellIs" dxfId="15" priority="465" stopIfTrue="1" operator="between">
      <formula>1</formula>
      <formula>2</formula>
    </cfRule>
    <cfRule type="cellIs" dxfId="14" priority="466" stopIfTrue="1" operator="equal">
      <formula>3</formula>
    </cfRule>
    <cfRule type="cellIs" dxfId="13" priority="467" stopIfTrue="1" operator="between">
      <formula>4</formula>
      <formula>5</formula>
    </cfRule>
  </conditionalFormatting>
  <conditionalFormatting sqref="G177:G190">
    <cfRule type="cellIs" dxfId="12" priority="453" stopIfTrue="1" operator="between">
      <formula>1</formula>
      <formula>2</formula>
    </cfRule>
    <cfRule type="cellIs" dxfId="11" priority="454" stopIfTrue="1" operator="equal">
      <formula>3</formula>
    </cfRule>
    <cfRule type="cellIs" dxfId="10" priority="455" stopIfTrue="1" operator="between">
      <formula>4</formula>
      <formula>5</formula>
    </cfRule>
  </conditionalFormatting>
  <conditionalFormatting sqref="I177:I190">
    <cfRule type="cellIs" dxfId="9" priority="177" stopIfTrue="1" operator="between">
      <formula>1</formula>
      <formula>2</formula>
    </cfRule>
    <cfRule type="cellIs" dxfId="8" priority="178" stopIfTrue="1" operator="equal">
      <formula>3</formula>
    </cfRule>
    <cfRule type="cellIs" dxfId="7" priority="179" stopIfTrue="1" operator="between">
      <formula>4</formula>
      <formula>5</formula>
    </cfRule>
  </conditionalFormatting>
  <conditionalFormatting sqref="J1:J6">
    <cfRule type="cellIs" dxfId="6" priority="464" stopIfTrue="1" operator="notEqual">
      <formula>$K$1</formula>
    </cfRule>
  </conditionalFormatting>
  <conditionalFormatting sqref="J10:J65381">
    <cfRule type="cellIs" dxfId="5" priority="456" stopIfTrue="1" operator="notEqual">
      <formula>$K$1</formula>
    </cfRule>
  </conditionalFormatting>
  <conditionalFormatting sqref="K1:K6">
    <cfRule type="cellIs" dxfId="4" priority="460" stopIfTrue="1" operator="notEqual">
      <formula>#REF!</formula>
    </cfRule>
  </conditionalFormatting>
  <dataValidations count="4">
    <dataValidation type="list" allowBlank="1" showInputMessage="1" showErrorMessage="1" sqref="G12:G46 G48:G70 G72:G79 G81:G101 G103:G120 G1:G8 G10 G162:G172 G174:G190 G192:G228 G230:G65381 G122:G160" xr:uid="{00000000-0002-0000-0100-000000000000}">
      <formula1>$G$1:$G$5</formula1>
    </dataValidation>
    <dataValidation type="list" allowBlank="1" showInputMessage="1" showErrorMessage="1" sqref="I12:I46 I48:I70 I72:I79 I81:I101 I103:I120 I1:I7 I9:I10 I162:I172 I174:I190 I192:I228 I230:I65381 I122:I160" xr:uid="{00000000-0002-0000-0100-000001000000}">
      <formula1>$I$1:$I$5</formula1>
    </dataValidation>
    <dataValidation type="list" allowBlank="1" showInputMessage="1" showErrorMessage="1" sqref="D12:D46 D1:D10 D187:D65381 D48:D185" xr:uid="{00000000-0002-0000-0100-000002000000}">
      <formula1>$D$1</formula1>
    </dataValidation>
    <dataValidation type="list" allowBlank="1" showInputMessage="1" showErrorMessage="1" sqref="E12:E46 E1:E10 E48:E65381" xr:uid="{00000000-0002-0000-0100-000003000000}">
      <formula1>$E$1</formula1>
    </dataValidation>
  </dataValidations>
  <printOptions horizontalCentered="1"/>
  <pageMargins left="0.39370078740157483" right="0.39370078740157483" top="0.39370078740157483" bottom="0.39370078740157483" header="0.31496062992125984" footer="0.31496062992125984"/>
  <pageSetup paperSize="8" scale="62" fitToHeight="13" orientation="landscape" horizontalDpi="1200" verticalDpi="1200"/>
  <headerFooter alignWithMargins="0"/>
  <rowBreaks count="2" manualBreakCount="2">
    <brk id="173" max="13" man="1"/>
    <brk id="229" max="13" man="1"/>
  </row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1:T16"/>
  <sheetViews>
    <sheetView zoomScale="160" zoomScaleNormal="160" workbookViewId="0">
      <selection activeCell="L16" sqref="L16"/>
    </sheetView>
  </sheetViews>
  <sheetFormatPr baseColWidth="10" defaultColWidth="8.83203125" defaultRowHeight="13" outlineLevelRow="1" x14ac:dyDescent="0.15"/>
  <cols>
    <col min="1" max="1" width="2.83203125" style="33" customWidth="1"/>
    <col min="2" max="2" width="8.6640625" style="33" customWidth="1"/>
    <col min="3" max="3" width="64.33203125" style="3" customWidth="1"/>
    <col min="4" max="4" width="9.83203125" style="33" bestFit="1" customWidth="1"/>
    <col min="5" max="5" width="12.33203125" style="33" bestFit="1" customWidth="1"/>
    <col min="6" max="6" width="14.5" style="33" bestFit="1" customWidth="1"/>
    <col min="7" max="7" width="14.5" style="33" customWidth="1"/>
    <col min="8" max="12" width="8.83203125" style="33"/>
    <col min="13" max="14" width="15.5" style="33" customWidth="1"/>
    <col min="15" max="19" width="8.83203125" style="33"/>
    <col min="20" max="20" width="16.33203125" style="33" customWidth="1"/>
    <col min="21" max="16384" width="8.83203125" style="33"/>
  </cols>
  <sheetData>
    <row r="1" spans="2:20" s="9" customFormat="1" ht="80.25" customHeight="1" thickBot="1" x14ac:dyDescent="0.2">
      <c r="B1" s="127" t="str">
        <f>'Valda säkerhetsåtgärder'!A7</f>
        <v>Gapanalys 27002:2022</v>
      </c>
      <c r="C1" s="127"/>
      <c r="D1" s="127"/>
      <c r="E1" s="127"/>
      <c r="F1" s="127"/>
      <c r="G1" s="127"/>
      <c r="H1" s="127"/>
      <c r="I1" s="127"/>
      <c r="J1" s="127"/>
      <c r="K1" s="127"/>
      <c r="L1" s="127"/>
      <c r="M1" s="127"/>
      <c r="N1" s="128"/>
      <c r="O1" s="127"/>
      <c r="P1" s="129"/>
      <c r="Q1" s="129"/>
      <c r="R1" s="129"/>
      <c r="S1" s="129"/>
      <c r="T1" s="129"/>
    </row>
    <row r="2" spans="2:20" s="9" customFormat="1" ht="45.75" customHeight="1" thickTop="1" thickBot="1" x14ac:dyDescent="0.2">
      <c r="B2" s="130" t="str">
        <f>'Valda säkerhetsåtgärder'!A8</f>
        <v>Frågor</v>
      </c>
      <c r="C2" s="131"/>
      <c r="D2" s="132"/>
      <c r="E2" s="133" t="str">
        <f>'Valda säkerhetsåtgärder'!D8</f>
        <v>Bedömning av tillämplighet</v>
      </c>
      <c r="F2" s="134"/>
      <c r="G2" s="135"/>
      <c r="H2" s="136" t="str">
        <f>'Valda säkerhetsåtgärder'!G8</f>
        <v>Bedömning av nuläget</v>
      </c>
      <c r="I2" s="137"/>
      <c r="J2" s="137"/>
      <c r="K2" s="137"/>
      <c r="L2" s="137"/>
      <c r="M2" s="138"/>
      <c r="N2" s="97" t="s">
        <v>39</v>
      </c>
      <c r="O2" s="139" t="str">
        <f>'Valda säkerhetsåtgärder'!I8</f>
        <v>Bedömning av verksamhetsbetydelse</v>
      </c>
      <c r="P2" s="138"/>
      <c r="Q2" s="138"/>
      <c r="R2" s="138"/>
      <c r="S2" s="138"/>
      <c r="T2" s="140"/>
    </row>
    <row r="3" spans="2:20" s="12" customFormat="1" ht="27" thickTop="1" x14ac:dyDescent="0.15">
      <c r="B3" s="24" t="s">
        <v>36</v>
      </c>
      <c r="C3" s="25" t="s">
        <v>37</v>
      </c>
      <c r="D3" s="26" t="s">
        <v>38</v>
      </c>
      <c r="E3" s="52" t="s">
        <v>56</v>
      </c>
      <c r="F3" s="51" t="s">
        <v>58</v>
      </c>
      <c r="G3" s="53" t="s">
        <v>59</v>
      </c>
      <c r="H3" s="27" t="s">
        <v>1</v>
      </c>
      <c r="I3" s="28" t="s">
        <v>2</v>
      </c>
      <c r="J3" s="28" t="s">
        <v>3</v>
      </c>
      <c r="K3" s="28" t="s">
        <v>4</v>
      </c>
      <c r="L3" s="29" t="s">
        <v>5</v>
      </c>
      <c r="M3" s="90" t="s">
        <v>17</v>
      </c>
      <c r="N3" s="93"/>
      <c r="O3" s="56" t="s">
        <v>1</v>
      </c>
      <c r="P3" s="28" t="s">
        <v>2</v>
      </c>
      <c r="Q3" s="28" t="s">
        <v>3</v>
      </c>
      <c r="R3" s="28" t="s">
        <v>4</v>
      </c>
      <c r="S3" s="29" t="s">
        <v>5</v>
      </c>
      <c r="T3" s="66" t="s">
        <v>17</v>
      </c>
    </row>
    <row r="4" spans="2:20" hidden="1" outlineLevel="1" x14ac:dyDescent="0.15">
      <c r="B4" s="30">
        <f>'Valda säkerhetsåtgärder'!A10</f>
        <v>4</v>
      </c>
      <c r="C4" s="31" t="str">
        <f>'Valda säkerhetsåtgärder'!B10</f>
        <v>Ledningssystem för informationssäkerhet</v>
      </c>
      <c r="D4" s="65">
        <f>COUNTA('Valda säkerhetsåtgärder'!A13:A46)</f>
        <v>33</v>
      </c>
      <c r="E4" s="54">
        <f>COUNTIF('Valda säkerhetsåtgärder'!D13:D46,"x")</f>
        <v>0</v>
      </c>
      <c r="F4" s="61" t="e">
        <f>COUNTIF('Valda säkerhetsåtgärder'!#REF!,"x")</f>
        <v>#REF!</v>
      </c>
      <c r="G4" s="62">
        <f>COUNTIF('Valda säkerhetsåtgärder'!E13:E46,"x")</f>
        <v>0</v>
      </c>
      <c r="H4" s="63">
        <f>COUNTIF('Valda säkerhetsåtgärder'!G13:G46,1)</f>
        <v>0</v>
      </c>
      <c r="I4" s="60">
        <f>COUNTIF('Valda säkerhetsåtgärder'!G13:G46,2)</f>
        <v>0</v>
      </c>
      <c r="J4" s="60">
        <f>COUNTIF('Valda säkerhetsåtgärder'!G13:G46,3)</f>
        <v>0</v>
      </c>
      <c r="K4" s="64">
        <f>COUNTIF('Valda säkerhetsåtgärder'!G13:G46,4)</f>
        <v>0</v>
      </c>
      <c r="L4" s="59">
        <f>COUNTIF('Valda säkerhetsåtgärder'!G13:G46,5)</f>
        <v>0</v>
      </c>
      <c r="M4" s="91" t="e">
        <f>'Valda säkerhetsåtgärder'!G47</f>
        <v>#DIV/0!</v>
      </c>
      <c r="N4" s="94"/>
      <c r="O4" s="63">
        <f>COUNTIF('Valda säkerhetsåtgärder'!I13:I46,1)</f>
        <v>0</v>
      </c>
      <c r="P4" s="60">
        <f>COUNTIF('Valda säkerhetsåtgärder'!I13:I46,2)</f>
        <v>0</v>
      </c>
      <c r="Q4" s="60">
        <f>COUNTIF('Valda säkerhetsåtgärder'!I13:I46,3)</f>
        <v>0</v>
      </c>
      <c r="R4" s="64">
        <f>COUNTIF('Valda säkerhetsåtgärder'!I13:I46,4)</f>
        <v>0</v>
      </c>
      <c r="S4" s="59">
        <f>COUNTIF('Valda säkerhetsåtgärder'!I13:I46,5)</f>
        <v>0</v>
      </c>
      <c r="T4" s="32" t="e">
        <f>'Valda säkerhetsåtgärder'!I47</f>
        <v>#DIV/0!</v>
      </c>
    </row>
    <row r="5" spans="2:20" hidden="1" outlineLevel="1" x14ac:dyDescent="0.15">
      <c r="B5" s="30">
        <f>'Valda säkerhetsåtgärder'!A49</f>
        <v>5</v>
      </c>
      <c r="C5" s="31" t="str">
        <f>'Valda säkerhetsåtgärder'!B49</f>
        <v>Ledningens ansvar</v>
      </c>
      <c r="D5" s="65">
        <f>COUNTA('Valda säkerhetsåtgärder'!A52:A70)</f>
        <v>18</v>
      </c>
      <c r="E5" s="54">
        <f>COUNTIF('Valda säkerhetsåtgärder'!D52:D70,"x")</f>
        <v>0</v>
      </c>
      <c r="F5" s="61" t="e">
        <f>COUNTIF('Valda säkerhetsåtgärder'!#REF!,"x")</f>
        <v>#REF!</v>
      </c>
      <c r="G5" s="62">
        <f>COUNTIF('Valda säkerhetsåtgärder'!E52:E70,"x")</f>
        <v>0</v>
      </c>
      <c r="H5" s="63">
        <f>COUNTIF('Valda säkerhetsåtgärder'!G52:G70,1)</f>
        <v>0</v>
      </c>
      <c r="I5" s="60">
        <f>COUNTIF('Valda säkerhetsåtgärder'!G52:G70,2)</f>
        <v>0</v>
      </c>
      <c r="J5" s="60">
        <f>COUNTIF('Valda säkerhetsåtgärder'!G52:G70,3)</f>
        <v>0</v>
      </c>
      <c r="K5" s="59">
        <f>COUNTIF('Valda säkerhetsåtgärder'!G52:G70,4)</f>
        <v>0</v>
      </c>
      <c r="L5" s="64">
        <f>COUNTIF('Valda säkerhetsåtgärder'!G52:G70,5)</f>
        <v>0</v>
      </c>
      <c r="M5" s="91" t="e">
        <f>'Valda säkerhetsåtgärder'!G71</f>
        <v>#DIV/0!</v>
      </c>
      <c r="N5" s="94"/>
      <c r="O5" s="63">
        <f>COUNTIF('Valda säkerhetsåtgärder'!I52:I70,1)</f>
        <v>0</v>
      </c>
      <c r="P5" s="60">
        <f>COUNTIF('Valda säkerhetsåtgärder'!I52:I70,2)</f>
        <v>0</v>
      </c>
      <c r="Q5" s="60">
        <f>COUNTIF('Valda säkerhetsåtgärder'!I52:I70,3)</f>
        <v>0</v>
      </c>
      <c r="R5" s="59">
        <f>COUNTIF('Valda säkerhetsåtgärder'!I52:I70,4)</f>
        <v>0</v>
      </c>
      <c r="S5" s="64">
        <f>COUNTIF('Valda säkerhetsåtgärder'!I52:I70,5)</f>
        <v>0</v>
      </c>
      <c r="T5" s="32" t="e">
        <f>'Valda säkerhetsåtgärder'!I71</f>
        <v>#DIV/0!</v>
      </c>
    </row>
    <row r="6" spans="2:20" hidden="1" outlineLevel="1" x14ac:dyDescent="0.15">
      <c r="B6" s="30">
        <f>'Valda säkerhetsåtgärder'!A73</f>
        <v>6</v>
      </c>
      <c r="C6" s="31" t="str">
        <f>'Valda säkerhetsåtgärder'!B73</f>
        <v>Interna revisioner av LIS</v>
      </c>
      <c r="D6" s="65">
        <f>COUNTA('Valda säkerhetsåtgärder'!A76:A79)</f>
        <v>4</v>
      </c>
      <c r="E6" s="54">
        <f>COUNTIF('Valda säkerhetsåtgärder'!D76:D79,"x")</f>
        <v>0</v>
      </c>
      <c r="F6" s="61" t="e">
        <f>COUNTIF('Valda säkerhetsåtgärder'!#REF!,"x")</f>
        <v>#REF!</v>
      </c>
      <c r="G6" s="62">
        <f>COUNTIF('Valda säkerhetsåtgärder'!E76:E79,"x")</f>
        <v>0</v>
      </c>
      <c r="H6" s="63">
        <f>COUNTIF('Valda säkerhetsåtgärder'!G76:G79,1)</f>
        <v>0</v>
      </c>
      <c r="I6" s="60">
        <f>COUNTIF('Valda säkerhetsåtgärder'!G76:G79,2)</f>
        <v>0</v>
      </c>
      <c r="J6" s="60">
        <f>COUNTIF('Valda säkerhetsåtgärder'!G76:G79,3)</f>
        <v>0</v>
      </c>
      <c r="K6" s="59">
        <f>COUNTIF('Valda säkerhetsåtgärder'!G76:G79,4)</f>
        <v>0</v>
      </c>
      <c r="L6" s="64">
        <f>COUNTIF('Valda säkerhetsåtgärder'!G76:G79,5)</f>
        <v>0</v>
      </c>
      <c r="M6" s="91" t="e">
        <f>'Valda säkerhetsåtgärder'!G80</f>
        <v>#DIV/0!</v>
      </c>
      <c r="N6" s="94"/>
      <c r="O6" s="63">
        <f>COUNTIF('Valda säkerhetsåtgärder'!I76:I79,1)</f>
        <v>0</v>
      </c>
      <c r="P6" s="60">
        <f>COUNTIF('Valda säkerhetsåtgärder'!I76:I79,2)</f>
        <v>0</v>
      </c>
      <c r="Q6" s="60">
        <f>COUNTIF('Valda säkerhetsåtgärder'!I76:I79,3)</f>
        <v>0</v>
      </c>
      <c r="R6" s="59">
        <f>COUNTIF('Valda säkerhetsåtgärder'!I76:I79,4)</f>
        <v>0</v>
      </c>
      <c r="S6" s="64">
        <f>COUNTIF('Valda säkerhetsåtgärder'!I76:I79,5)</f>
        <v>0</v>
      </c>
      <c r="T6" s="32" t="e">
        <f>'Valda säkerhetsåtgärder'!I80</f>
        <v>#DIV/0!</v>
      </c>
    </row>
    <row r="7" spans="2:20" hidden="1" outlineLevel="1" x14ac:dyDescent="0.15">
      <c r="B7" s="30">
        <f>'Valda säkerhetsåtgärder'!A82</f>
        <v>7</v>
      </c>
      <c r="C7" s="31" t="str">
        <f>'Valda säkerhetsåtgärder'!B82</f>
        <v>Ledningens genomgång av LIS</v>
      </c>
      <c r="D7" s="65">
        <f>COUNTA('Valda säkerhetsåtgärder'!A85:A101)</f>
        <v>15</v>
      </c>
      <c r="E7" s="54">
        <f>COUNTIF('Valda säkerhetsåtgärder'!D85:D101,"x")</f>
        <v>0</v>
      </c>
      <c r="F7" s="61" t="e">
        <f>COUNTIF('Valda säkerhetsåtgärder'!#REF!,"x")</f>
        <v>#REF!</v>
      </c>
      <c r="G7" s="62">
        <f>COUNTIF('Valda säkerhetsåtgärder'!E85:E101,"x")</f>
        <v>0</v>
      </c>
      <c r="H7" s="63">
        <f>COUNTIF('Valda säkerhetsåtgärder'!G85:G101,1)</f>
        <v>0</v>
      </c>
      <c r="I7" s="60">
        <f>COUNTIF('Valda säkerhetsåtgärder'!G85:G101,2)</f>
        <v>0</v>
      </c>
      <c r="J7" s="60">
        <f>COUNTIF('Valda säkerhetsåtgärder'!G85:G101,3)</f>
        <v>0</v>
      </c>
      <c r="K7" s="59">
        <f>COUNTIF('Valda säkerhetsåtgärder'!G85:G101,4)</f>
        <v>0</v>
      </c>
      <c r="L7" s="64">
        <f>COUNTIF('Valda säkerhetsåtgärder'!G85:G101,5)</f>
        <v>0</v>
      </c>
      <c r="M7" s="91" t="e">
        <f>'Valda säkerhetsåtgärder'!G102</f>
        <v>#DIV/0!</v>
      </c>
      <c r="N7" s="94"/>
      <c r="O7" s="63">
        <f>COUNTIF('Valda säkerhetsåtgärder'!I85:I101,1)</f>
        <v>0</v>
      </c>
      <c r="P7" s="60">
        <f>COUNTIF('Valda säkerhetsåtgärder'!I85:I101,2)</f>
        <v>0</v>
      </c>
      <c r="Q7" s="60">
        <f>COUNTIF('Valda säkerhetsåtgärder'!I85:I101,3)</f>
        <v>0</v>
      </c>
      <c r="R7" s="59">
        <f>COUNTIF('Valda säkerhetsåtgärder'!I85:I101,4)</f>
        <v>0</v>
      </c>
      <c r="S7" s="64">
        <f>COUNTIF('Valda säkerhetsåtgärder'!I85:I101,5)</f>
        <v>0</v>
      </c>
      <c r="T7" s="32" t="e">
        <f>'Valda säkerhetsåtgärder'!I102</f>
        <v>#DIV/0!</v>
      </c>
    </row>
    <row r="8" spans="2:20" hidden="1" outlineLevel="1" x14ac:dyDescent="0.15">
      <c r="B8" s="30">
        <f>'Valda säkerhetsåtgärder'!A104</f>
        <v>8</v>
      </c>
      <c r="C8" s="31" t="str">
        <f>'Valda säkerhetsåtgärder'!B104</f>
        <v>Förbättring av LIS</v>
      </c>
      <c r="D8" s="65">
        <f>COUNTA('Valda säkerhetsåtgärder'!A107:A120)</f>
        <v>12</v>
      </c>
      <c r="E8" s="54">
        <f>COUNTIF('Valda säkerhetsåtgärder'!D107:D120,"x")</f>
        <v>0</v>
      </c>
      <c r="F8" s="61" t="e">
        <f>COUNTIF('Valda säkerhetsåtgärder'!#REF!,"x")</f>
        <v>#REF!</v>
      </c>
      <c r="G8" s="62">
        <f>COUNTIF('Valda säkerhetsåtgärder'!E107:E120,"x")</f>
        <v>0</v>
      </c>
      <c r="H8" s="63">
        <f>COUNTIF('Valda säkerhetsåtgärder'!G107:G120,1)</f>
        <v>0</v>
      </c>
      <c r="I8" s="60">
        <f>COUNTIF('Valda säkerhetsåtgärder'!G107:G120,2)</f>
        <v>0</v>
      </c>
      <c r="J8" s="60">
        <f>COUNTIF('Valda säkerhetsåtgärder'!G107:G120,3)</f>
        <v>0</v>
      </c>
      <c r="K8" s="59">
        <f>COUNTIF('Valda säkerhetsåtgärder'!G107:G120,4)</f>
        <v>0</v>
      </c>
      <c r="L8" s="64">
        <f>COUNTIF('Valda säkerhetsåtgärder'!G107:G120,5)</f>
        <v>0</v>
      </c>
      <c r="M8" s="91" t="e">
        <f>'Valda säkerhetsåtgärder'!G121</f>
        <v>#DIV/0!</v>
      </c>
      <c r="N8" s="94"/>
      <c r="O8" s="63">
        <f>COUNTIF('Valda säkerhetsåtgärder'!I107:I120,1)</f>
        <v>0</v>
      </c>
      <c r="P8" s="60">
        <f>COUNTIF('Valda säkerhetsåtgärder'!I107:I120,2)</f>
        <v>0</v>
      </c>
      <c r="Q8" s="60">
        <f>COUNTIF('Valda säkerhetsåtgärder'!I107:I120,3)</f>
        <v>0</v>
      </c>
      <c r="R8" s="59">
        <f>COUNTIF('Valda säkerhetsåtgärder'!I107:I120,4)</f>
        <v>0</v>
      </c>
      <c r="S8" s="64">
        <f>COUNTIF('Valda säkerhetsåtgärder'!I107:I120,5)</f>
        <v>0</v>
      </c>
      <c r="T8" s="32" t="e">
        <f>'Valda säkerhetsåtgärder'!I121</f>
        <v>#DIV/0!</v>
      </c>
    </row>
    <row r="9" spans="2:20" collapsed="1" x14ac:dyDescent="0.15">
      <c r="B9" s="30">
        <f>'Valda säkerhetsåtgärder'!A123</f>
        <v>5</v>
      </c>
      <c r="C9" s="31" t="str">
        <f>'Valda säkerhetsåtgärder'!B123</f>
        <v>Organisatoriska säkerhetsåtgärder</v>
      </c>
      <c r="D9" s="65">
        <f>COUNTA('Valda säkerhetsåtgärder'!A124:A160)</f>
        <v>37</v>
      </c>
      <c r="E9" s="54">
        <f>COUNTIF('Valda säkerhetsåtgärder'!D124:D160,"x")</f>
        <v>0</v>
      </c>
      <c r="F9" s="61" t="e">
        <f>COUNTIF('Valda säkerhetsåtgärder'!#REF!,"x")</f>
        <v>#REF!</v>
      </c>
      <c r="G9" s="62">
        <f>COUNTIF('Valda säkerhetsåtgärder'!E124:E160,"x")</f>
        <v>0</v>
      </c>
      <c r="H9" s="63">
        <f>COUNTIF('Valda säkerhetsåtgärder'!G124:G160,1)</f>
        <v>0</v>
      </c>
      <c r="I9" s="89">
        <f>COUNTIF('Valda säkerhetsåtgärder'!G124:G160,2)</f>
        <v>0</v>
      </c>
      <c r="J9" s="60">
        <f>COUNTIF('Valda säkerhetsåtgärder'!G124:G160,3)</f>
        <v>0</v>
      </c>
      <c r="K9" s="59">
        <f>COUNTIF('Valda säkerhetsåtgärder'!G124:G160,4)</f>
        <v>0</v>
      </c>
      <c r="L9" s="64">
        <f>COUNTIF('Valda säkerhetsåtgärder'!G124:G160,5)</f>
        <v>0</v>
      </c>
      <c r="M9" s="91" t="e">
        <f>'Valda säkerhetsåtgärder'!G161</f>
        <v>#DIV/0!</v>
      </c>
      <c r="N9" s="96">
        <v>4</v>
      </c>
      <c r="O9" s="63">
        <f>COUNTIF('Valda säkerhetsåtgärder'!I124:I160,1)</f>
        <v>0</v>
      </c>
      <c r="P9" s="89">
        <f>COUNTIF('Valda säkerhetsåtgärder'!I124:I160,2)</f>
        <v>0</v>
      </c>
      <c r="Q9" s="60">
        <f>COUNTIF('Valda säkerhetsåtgärder'!I124:I160,3)</f>
        <v>0</v>
      </c>
      <c r="R9" s="59">
        <f>COUNTIF('Valda säkerhetsåtgärder'!I124:I160,4)</f>
        <v>0</v>
      </c>
      <c r="S9" s="64">
        <f>COUNTIF('Valda säkerhetsåtgärder'!I124:I160,5)</f>
        <v>0</v>
      </c>
      <c r="T9" s="32" t="e">
        <f>'Valda säkerhetsåtgärder'!I161</f>
        <v>#DIV/0!</v>
      </c>
    </row>
    <row r="10" spans="2:20" x14ac:dyDescent="0.15">
      <c r="B10" s="30">
        <f>'Valda säkerhetsåtgärder'!A163</f>
        <v>6</v>
      </c>
      <c r="C10" s="31" t="str">
        <f>'Valda säkerhetsåtgärder'!B163</f>
        <v>Personrelaterade säkerhetsåtgärder</v>
      </c>
      <c r="D10" s="65">
        <f>COUNTA('Valda säkerhetsåtgärder'!A165:A172)</f>
        <v>8</v>
      </c>
      <c r="E10" s="54">
        <f>COUNTIF('Valda säkerhetsåtgärder'!D165:D172,"x")</f>
        <v>0</v>
      </c>
      <c r="F10" s="61" t="e">
        <f>COUNTIF('Valda säkerhetsåtgärder'!#REF!,"x")</f>
        <v>#REF!</v>
      </c>
      <c r="G10" s="62">
        <f>COUNTIF('Valda säkerhetsåtgärder'!E165:E172,"x")</f>
        <v>0</v>
      </c>
      <c r="H10" s="63">
        <f>COUNTIF('Valda säkerhetsåtgärder'!G165:G172,1)</f>
        <v>0</v>
      </c>
      <c r="I10" s="89">
        <f>COUNTIF('Valda säkerhetsåtgärder'!G165:G172,2)</f>
        <v>0</v>
      </c>
      <c r="J10" s="60">
        <f>COUNTIF('Valda säkerhetsåtgärder'!G165:G172,3)</f>
        <v>0</v>
      </c>
      <c r="K10" s="59">
        <f>COUNTIF('Valda säkerhetsåtgärder'!G165:G172,4)</f>
        <v>0</v>
      </c>
      <c r="L10" s="64">
        <f>COUNTIF('Valda säkerhetsåtgärder'!G165:G172,5)</f>
        <v>0</v>
      </c>
      <c r="M10" s="91" t="e">
        <f>'Valda säkerhetsåtgärder'!G173</f>
        <v>#DIV/0!</v>
      </c>
      <c r="N10" s="96">
        <v>4</v>
      </c>
      <c r="O10" s="63">
        <f>COUNTIF('Valda säkerhetsåtgärder'!I165:I172,1)</f>
        <v>0</v>
      </c>
      <c r="P10" s="89">
        <f>COUNTIF('Valda säkerhetsåtgärder'!I165:I172,2)</f>
        <v>0</v>
      </c>
      <c r="Q10" s="60">
        <f>COUNTIF('Valda säkerhetsåtgärder'!I165:I172,3)</f>
        <v>0</v>
      </c>
      <c r="R10" s="59">
        <f>COUNTIF('Valda säkerhetsåtgärder'!I165:I172,4)</f>
        <v>0</v>
      </c>
      <c r="S10" s="64">
        <f>COUNTIF('Valda säkerhetsåtgärder'!I165:I172,5)</f>
        <v>0</v>
      </c>
      <c r="T10" s="32" t="e">
        <f>'Valda säkerhetsåtgärder'!I173</f>
        <v>#DIV/0!</v>
      </c>
    </row>
    <row r="11" spans="2:20" x14ac:dyDescent="0.15">
      <c r="B11" s="30">
        <f>'Valda säkerhetsåtgärder'!A175</f>
        <v>7</v>
      </c>
      <c r="C11" s="31" t="str">
        <f>'Valda säkerhetsåtgärder'!B175</f>
        <v>Fysiska säkerhetsåtgärder</v>
      </c>
      <c r="D11" s="65">
        <f>COUNTA('Valda säkerhetsåtgärder'!A177:A190)</f>
        <v>14</v>
      </c>
      <c r="E11" s="54">
        <f>COUNTIF('Valda säkerhetsåtgärder'!D177:D190,"x")</f>
        <v>0</v>
      </c>
      <c r="F11" s="61" t="e">
        <f>COUNTIF('Valda säkerhetsåtgärder'!#REF!,"x")</f>
        <v>#REF!</v>
      </c>
      <c r="G11" s="62">
        <f>COUNTIF('Valda säkerhetsåtgärder'!E177:E190,"x")</f>
        <v>0</v>
      </c>
      <c r="H11" s="63">
        <f>COUNTIF('Valda säkerhetsåtgärder'!G177:G190,1)</f>
        <v>0</v>
      </c>
      <c r="I11" s="89">
        <f>COUNTIF('Valda säkerhetsåtgärder'!G177:G190,2)</f>
        <v>0</v>
      </c>
      <c r="J11" s="60">
        <f>COUNTIF('Valda säkerhetsåtgärder'!G177:G190,3)</f>
        <v>0</v>
      </c>
      <c r="K11" s="59">
        <f>COUNTIF('Valda säkerhetsåtgärder'!G177:G190,4)</f>
        <v>0</v>
      </c>
      <c r="L11" s="64">
        <f>COUNTIF('Valda säkerhetsåtgärder'!G177:G190,5)</f>
        <v>0</v>
      </c>
      <c r="M11" s="91" t="e">
        <f>'Valda säkerhetsåtgärder'!G191</f>
        <v>#DIV/0!</v>
      </c>
      <c r="N11" s="96">
        <v>4</v>
      </c>
      <c r="O11" s="63">
        <f>COUNTIF('Valda säkerhetsåtgärder'!I177:I190,1)</f>
        <v>0</v>
      </c>
      <c r="P11" s="89">
        <f>COUNTIF('Valda säkerhetsåtgärder'!I177:I190,2)</f>
        <v>0</v>
      </c>
      <c r="Q11" s="60">
        <f>COUNTIF('Valda säkerhetsåtgärder'!I177:I190,3)</f>
        <v>0</v>
      </c>
      <c r="R11" s="59">
        <f>COUNTIF('Valda säkerhetsåtgärder'!I177:I190,4)</f>
        <v>0</v>
      </c>
      <c r="S11" s="64">
        <f>COUNTIF('Valda säkerhetsåtgärder'!I177:I190,5)</f>
        <v>0</v>
      </c>
      <c r="T11" s="32" t="e">
        <f>'Valda säkerhetsåtgärder'!I191</f>
        <v>#DIV/0!</v>
      </c>
    </row>
    <row r="12" spans="2:20" x14ac:dyDescent="0.15">
      <c r="B12" s="30">
        <f>'Valda säkerhetsåtgärder'!A193</f>
        <v>8</v>
      </c>
      <c r="C12" s="31" t="str">
        <f>'Valda säkerhetsåtgärder'!B193</f>
        <v>Tekniska säkerhetsåtgärder</v>
      </c>
      <c r="D12" s="65">
        <f>COUNTA('Valda säkerhetsåtgärder'!A195:A228)</f>
        <v>34</v>
      </c>
      <c r="E12" s="54">
        <f>COUNTIF('Valda säkerhetsåtgärder'!D195:D228,"x")</f>
        <v>0</v>
      </c>
      <c r="F12" s="61" t="e">
        <f>COUNTIF('Valda säkerhetsåtgärder'!#REF!,"x")</f>
        <v>#REF!</v>
      </c>
      <c r="G12" s="62">
        <f>COUNTIF('Valda säkerhetsåtgärder'!E195:E228,"x")</f>
        <v>0</v>
      </c>
      <c r="H12" s="63">
        <f>COUNTIF('Valda säkerhetsåtgärder'!G195:G228,1)</f>
        <v>0</v>
      </c>
      <c r="I12" s="89">
        <f>COUNTIF('Valda säkerhetsåtgärder'!G195:G228,2)</f>
        <v>0</v>
      </c>
      <c r="J12" s="60">
        <f>COUNTIF('Valda säkerhetsåtgärder'!G195:G228,3)</f>
        <v>0</v>
      </c>
      <c r="K12" s="59">
        <f>COUNTIF('Valda säkerhetsåtgärder'!G195:G228,4)</f>
        <v>0</v>
      </c>
      <c r="L12" s="64">
        <f>COUNTIF('Valda säkerhetsåtgärder'!G195:G228,5)</f>
        <v>0</v>
      </c>
      <c r="M12" s="91" t="e">
        <f>'Valda säkerhetsåtgärder'!G229</f>
        <v>#DIV/0!</v>
      </c>
      <c r="N12" s="96">
        <v>4</v>
      </c>
      <c r="O12" s="63">
        <f>COUNTIF('Valda säkerhetsåtgärder'!I195:I228,1)</f>
        <v>0</v>
      </c>
      <c r="P12" s="89">
        <f>COUNTIF('Valda säkerhetsåtgärder'!I195:I228,2)</f>
        <v>0</v>
      </c>
      <c r="Q12" s="60">
        <f>COUNTIF('Valda säkerhetsåtgärder'!I195:I228,3)</f>
        <v>0</v>
      </c>
      <c r="R12" s="59">
        <f>COUNTIF('Valda säkerhetsåtgärder'!I195:I228,4)</f>
        <v>0</v>
      </c>
      <c r="S12" s="64">
        <f>COUNTIF('Valda säkerhetsåtgärder'!I195:I228,5)</f>
        <v>0</v>
      </c>
      <c r="T12" s="32" t="e">
        <f>'Valda säkerhetsåtgärder'!I229</f>
        <v>#DIV/0!</v>
      </c>
    </row>
    <row r="13" spans="2:20" ht="14" thickBot="1" x14ac:dyDescent="0.2">
      <c r="B13" s="34"/>
      <c r="C13" s="35"/>
      <c r="D13" s="36"/>
      <c r="E13" s="40"/>
      <c r="F13" s="38"/>
      <c r="G13" s="55"/>
      <c r="H13" s="40"/>
      <c r="I13" s="38"/>
      <c r="J13" s="38"/>
      <c r="K13" s="38"/>
      <c r="L13" s="39"/>
      <c r="M13" s="92"/>
      <c r="N13" s="95"/>
      <c r="O13" s="37"/>
      <c r="P13" s="38"/>
      <c r="Q13" s="38"/>
      <c r="R13" s="38"/>
      <c r="S13" s="39"/>
      <c r="T13" s="41"/>
    </row>
    <row r="14" spans="2:20" ht="14" thickTop="1" x14ac:dyDescent="0.15"/>
    <row r="16" spans="2:20" ht="45" x14ac:dyDescent="0.15">
      <c r="N16" s="113" t="s">
        <v>353</v>
      </c>
    </row>
  </sheetData>
  <customSheetViews>
    <customSheetView guid="{FAECBC4C-5428-4016-9561-61D61C1EC9AA}" scale="71" showPageBreaks="1" fitToPage="1" printArea="1" hiddenRows="1" showRuler="0" topLeftCell="B1">
      <selection activeCell="N2" sqref="N2"/>
      <pageMargins left="0.7" right="0.7" top="0.75" bottom="0.75" header="0.3" footer="0.3"/>
      <pageSetup paperSize="9" scale="54" orientation="landscape" horizontalDpi="1200" verticalDpi="1200"/>
      <headerFooter alignWithMargins="0"/>
    </customSheetView>
  </customSheetViews>
  <mergeCells count="5">
    <mergeCell ref="B1:T1"/>
    <mergeCell ref="B2:D2"/>
    <mergeCell ref="E2:G2"/>
    <mergeCell ref="H2:M2"/>
    <mergeCell ref="O2:T2"/>
  </mergeCells>
  <phoneticPr fontId="3" type="noConversion"/>
  <conditionalFormatting sqref="H1 O1">
    <cfRule type="cellIs" dxfId="3" priority="1" stopIfTrue="1" operator="notEqual">
      <formula>$AB$1996</formula>
    </cfRule>
  </conditionalFormatting>
  <conditionalFormatting sqref="M4:N12 T4:T12">
    <cfRule type="cellIs" dxfId="2" priority="2" stopIfTrue="1" operator="between">
      <formula>0</formula>
      <formula>2.49</formula>
    </cfRule>
    <cfRule type="cellIs" dxfId="1" priority="3" stopIfTrue="1" operator="between">
      <formula>2.5</formula>
      <formula>3.49</formula>
    </cfRule>
    <cfRule type="cellIs" dxfId="0" priority="4" stopIfTrue="1" operator="between">
      <formula>3.5</formula>
      <formula>5</formula>
    </cfRule>
  </conditionalFormatting>
  <pageMargins left="0.35433070866141736" right="0.35433070866141736" top="0.59055118110236227" bottom="0.59055118110236227" header="0.51181102362204722" footer="0.51181102362204722"/>
  <pageSetup orientation="landscape"/>
  <headerFooter alignWithMargins="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6" baseType="variant">
      <vt:variant>
        <vt:lpstr>Worksheets</vt:lpstr>
      </vt:variant>
      <vt:variant>
        <vt:i4>3</vt:i4>
      </vt:variant>
      <vt:variant>
        <vt:lpstr>Charts</vt:lpstr>
      </vt:variant>
      <vt:variant>
        <vt:i4>4</vt:i4>
      </vt:variant>
      <vt:variant>
        <vt:lpstr>Named Ranges</vt:lpstr>
      </vt:variant>
      <vt:variant>
        <vt:i4>3</vt:i4>
      </vt:variant>
    </vt:vector>
  </HeadingPairs>
  <TitlesOfParts>
    <vt:vector size="10" baseType="lpstr">
      <vt:lpstr>Instruktioner</vt:lpstr>
      <vt:lpstr>Valda säkerhetsåtgärder</vt:lpstr>
      <vt:lpstr>Scorecard</vt:lpstr>
      <vt:lpstr>Diagram - Namn</vt:lpstr>
      <vt:lpstr>Diagram - Nummer</vt:lpstr>
      <vt:lpstr>Staplar - Namn</vt:lpstr>
      <vt:lpstr>Staplar - Nummer</vt:lpstr>
      <vt:lpstr>Scorecard!Print_Area</vt:lpstr>
      <vt:lpstr>'Valda säkerhetsåtgärder'!Print_Area</vt:lpstr>
      <vt:lpstr>'Valda säkerhetsåtgärder'!Print_Titles</vt:lpstr>
    </vt:vector>
  </TitlesOfParts>
  <Company>Combitech AB</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GAPanalysmall_2024 ISOIEC 27002_2022</dc:title>
  <dc:creator>Hammenhög Malin</dc:creator>
  <keywords/>
  <lastModifiedBy>Rose-Mharie Åhlfeldt</lastModifiedBy>
  <lastPrinted>2015-09-07T11:29:42.0000000Z</lastPrinted>
  <dcterms:created xsi:type="dcterms:W3CDTF">2009-09-22T12:20:52.0000000Z</dcterms:created>
  <dcterms:modified xsi:type="dcterms:W3CDTF">2024-11-10T21:44:17.0000000Z</dcterms:modified>
</coreProperties>
</file>